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3" activeTab="6"/>
  </bookViews>
  <sheets>
    <sheet name="ΑΡΧΙΚΟΣ ΠΡΟΥΠ" sheetId="1" r:id="rId1"/>
    <sheet name="Αναφορά συμβατότητας" sheetId="2" state="hidden" r:id="rId2"/>
    <sheet name="Αναφορά συμβατότητας (1)" sheetId="3" state="hidden" r:id="rId3"/>
    <sheet name="Αναφορά συμβατότητας (2)" sheetId="4" r:id="rId4"/>
    <sheet name="Φύλλο2" sheetId="5" r:id="rId5"/>
    <sheet name="Φύλλο3" sheetId="6" r:id="rId6"/>
    <sheet name="ΤΕΛΙΚΟΣ ΠΡΟΥΠ" sheetId="7" r:id="rId7"/>
  </sheets>
  <definedNames/>
  <calcPr fullCalcOnLoad="1"/>
</workbook>
</file>

<file path=xl/sharedStrings.xml><?xml version="1.0" encoding="utf-8"?>
<sst xmlns="http://schemas.openxmlformats.org/spreadsheetml/2006/main" count="2556" uniqueCount="766">
  <si>
    <t>τεμ.</t>
  </si>
  <si>
    <t>ΓΕΝΙΚΟ ΣΥΝΟΛΟ</t>
  </si>
  <si>
    <t>Αναφορά συμβατότητας για το ΠΡΟΫΠΟΛΟΓΙΣΜΟΣ_ΕΞΟΠΛΙΣΜΟΥ.xls</t>
  </si>
  <si>
    <t>Εκτέλεση σε 16/4/2011 22:13</t>
  </si>
  <si>
    <t>Οι παρακάτω δυνατότητες σε αυτό το βιβλίο εργασίας δεν υποστηρίζονται από παλαιότερες εκδόσεις του Excel. Οι δυνατότητες αυτές μπορεί να χαθούν ή να υποβιβαστούν κατά την αποθήκευση αυτού του βιβλίου εργασίας σε παλαιότερη μορφή αρχείου.</t>
  </si>
  <si>
    <t>Μικρή απώλεια πιστότητας</t>
  </si>
  <si>
    <t>Αρ. εμφανίσεων</t>
  </si>
  <si>
    <t>Ορισμένα κελιά ή στυλ σε αυτό το βιβλίο εργασίας περιέχουν μορφοποίηση που δεν υποστηρίζεται από την επιλεγμένη μορφή αρχείου. Αυτές οι μορφές θα μετατραπούν στην πλησιέστερη διαθέσιμη μορφή.</t>
  </si>
  <si>
    <t>Εκτέλεση σε 16/4/2011 22:15</t>
  </si>
  <si>
    <t>Αναφορά συμβατότητας για το ΠΡΟΫΠΟΛΟΓΙΣΜΟΣ_ΕΞΟΠΛΙΣΜΟΥ neo.xls</t>
  </si>
  <si>
    <t>Εκτέλεση σε 19/4/2011 13:37</t>
  </si>
  <si>
    <t>ΕΠΙΤΡΑΠΕΖΙΟΣ ΕΞΟΠΛΙΣΜΟΣ</t>
  </si>
  <si>
    <t>ΛΕΚΑΝΗ ΙΝΟΧ 530Χ325Χ65 mm</t>
  </si>
  <si>
    <t>ΛΕΚΑΝΗ ΙΝΟΧ 530Χ325Χ100 mm</t>
  </si>
  <si>
    <t>ΛΕΚΑΝΗ ΠΟΛΥΚΑΡΒΟΝΙΚΗ 530Χ325Χ65 mm</t>
  </si>
  <si>
    <t>ΛΕΚΑΝΗ ΠΟΛΥΚΑΡΒΟΝΙΚΗ 530Χ325Χ100 mm</t>
  </si>
  <si>
    <t>ΚΑΠΑΚΙ ΙΝΟΧ 530Χ325mm</t>
  </si>
  <si>
    <t>ΚΑΠΑΚΙ ΙΝΟΧ 265Χ325 mm</t>
  </si>
  <si>
    <t>ΛΕΚΑΝΗ ΙΝΟΧ 265Χ325Χ65 mm</t>
  </si>
  <si>
    <t>ΛΕΚΑΝΗ ΙΝΟΧ 265Χ325Χ100 mm</t>
  </si>
  <si>
    <t>ΛΕΚΑΝΗ ΠΟΛΥΚΑΡΒΟΝΙΚΗ 265Χ325Χ65 mm</t>
  </si>
  <si>
    <t>ΛΕΚΑΝΗ ΠΟΛΥΚΑΡΒΟΝΙΚΗ 265Χ325Χ100 mm</t>
  </si>
  <si>
    <t>ΚΑΠΑΚΙ ΠΟΛΥΚΑΡΒΟΝΙΚΟ 530Χ325mm</t>
  </si>
  <si>
    <t>ΚΑΠΑΚΙ ΠΟΛΥΚΑΡΒΟΝΙΚΟ 265Χ325 mm</t>
  </si>
  <si>
    <t>ΚΑΤΣΑΡΟΛΑ ΡΗΧΗ ΙΝΟΧ ΜΕ ΚΑΠΑΚΙ 8 LT</t>
  </si>
  <si>
    <t>ΚΑΤΣΑΡΟΛΑ ΡΗΧΗ ΙΝΟΧ ΜΕ ΚΑΠΑΚΙ 6,5 LT</t>
  </si>
  <si>
    <t>ΚΑΤΣΑΡΟΛΙ  ΙΝΟΧ D=18cm 2  LT</t>
  </si>
  <si>
    <t>ΜΑΡΜΙΤΑ  ΙΝΟΧ ΜΕ ΚΑΠΑΚΙ, D=28cm 10,5 LT</t>
  </si>
  <si>
    <t>ΤΗΓΑΝΙ ΑΛΟΥΜΙΝΙΟΥ ΑΝΤΙΚΟΛΛΗΤΙΚΟ D=28 cm</t>
  </si>
  <si>
    <t>ΤΗΓΑΝΙ ΑΛΟΥΜΙΝΙΟΥ ΑΝΤΙΚΟΛΛΗΤΙΚΟ D=32 cm</t>
  </si>
  <si>
    <t>ΣΟΥΡΩΤΗΡΙ INOX</t>
  </si>
  <si>
    <t>ΠΛΑΚΑ ΠΟΛΥΠΡΟΠΥΛΕΝΙΟΥ 530Χ325Χ20 mm</t>
  </si>
  <si>
    <t>ΜΑΧΑΙΡΙ CHEF 19cm</t>
  </si>
  <si>
    <t>ΜΑΧΑΙΡΙ CHEF ΟΔΟΝΤΩΤΟ 19cm</t>
  </si>
  <si>
    <t>ΜΑΧΑΙΡΙ ΨΩΜΙΟΥ ΟΔΟΝΤΩΤΟ 21cm</t>
  </si>
  <si>
    <t>ΜΑΧΑΙΡΙ ΑΛΛΑΝΤΙΚΩΝ 25cm</t>
  </si>
  <si>
    <t>ΜΑΧΑΙΡΙ ΞΕΚΟΚΑΛΙΣΜΑΤΟΣ 20cm</t>
  </si>
  <si>
    <t>ΜΑΧΑΙΡΙ ΓΕΝΙΚΗΣ ΧΡΗΣΗΣ 18cm</t>
  </si>
  <si>
    <t>ΜΑΧΑΙΡΙ ΚΡΕΑΤΟΣ 20cm</t>
  </si>
  <si>
    <t>ΜΑΧΑΙΡΙ ΦΙΛΕΤΑΡΙΣΜΑΤΟΣ 20cm</t>
  </si>
  <si>
    <t>ΤΡΙΦΤΗΣ ΤΕΣΣΑΡΩΝ ΠΛΕΥΡΩΝ</t>
  </si>
  <si>
    <t>ΛΑΒΙΔΑ ΚΡΕΑΤΟΣ ΑΝΟΞΕΙΔΩΤΗ</t>
  </si>
  <si>
    <t>ΨΑΛΙΔΙ ΠΟΥΛΕΡΙΚΩΝ</t>
  </si>
  <si>
    <t>ΘΕΡΜΟΜΕΤΡΟ ΨΗΤΩΝ</t>
  </si>
  <si>
    <t>ΣΠΡΕΙ ΛΑΔΙΟΥ ΑΝΟΞΕΙΔΩΤΟ</t>
  </si>
  <si>
    <t>ΘΕΡΜΟΜΕΤΡΟ ΨΗΤΩΝ DIGITAL</t>
  </si>
  <si>
    <t>ΑΥΓΟΔΑΡΤΗΣ 30cm</t>
  </si>
  <si>
    <t>ΣΟΥΒΛΑΚΙ ΚΡΕΑΤΟΣ INOX</t>
  </si>
  <si>
    <t>ΖΥΓΑΡΙΑ ΜΕ ΜΠΑΣΙΝΑ</t>
  </si>
  <si>
    <t>ΚΟΥΤΑΛΑ ΒΑΘΕΙΑ 10cm</t>
  </si>
  <si>
    <t>ΚΟΥΤΑΛΑ ΒΑΘΕΙΑ ΤΡΥΠΗΤΗ 10cm</t>
  </si>
  <si>
    <t>ΚΟΥΤΑΛΑ ΡΗΧΗ ΤΡΥΠΗΤΗ 10cm</t>
  </si>
  <si>
    <t>ΚΟΥΤΑΛΑ ΡΑΓΟΥ 10cm</t>
  </si>
  <si>
    <t>ΖΑΧΑΡΙΕΡΑ ΔΙΑΦΑΝΗ</t>
  </si>
  <si>
    <t>ΑΛΑΤΙΕΡΑ ΔΙΑΦΑΝΗ</t>
  </si>
  <si>
    <t>ΠΙΠΕΡΙΕΡΑ ΔΙΑΦΑΝΗ</t>
  </si>
  <si>
    <t>ΤΥΡΙΕΡΑ ΔΙΑΦΑΝΗ</t>
  </si>
  <si>
    <t>ΣΕΤ ΛΑΔΟΞΥΔΟ 4 ΤΕΜΑΧΙΑ ΤΕΤΡΑΓΩΝΟ</t>
  </si>
  <si>
    <t>ΣΠΑΤΟΥΛΑ ΜΕ ΑΝΟΞΕΙΔΩΤΟ ΧΕΡΟΥΛΙ</t>
  </si>
  <si>
    <t>ΚΟΠΤΗΣ ΞΕΦΛΟΥΔΙΣΜΑΤΟΣ</t>
  </si>
  <si>
    <t>ΨΑΛΙΔΙ ΓΕΝΙΚΗΣ ΧΡΗΣΗΣ</t>
  </si>
  <si>
    <t>ΛΑΒΙΔΑ ΨΗΤΟΥ</t>
  </si>
  <si>
    <t>ΛΑΒΙΔΑ ΓΕΝΙΚΗΣ ΧΡΗΣΗΣ</t>
  </si>
  <si>
    <t>ΛΑΒΙΔΑ ΜΑΚΑΡΟΝΙΩΝ</t>
  </si>
  <si>
    <t>ΜΥΛΟΣ ΑΚΡΥΛΙΚΟΣ 23cm</t>
  </si>
  <si>
    <t>ΛΑΒΙΔΑ BARBEQUE 16cm</t>
  </si>
  <si>
    <t>ΚΟΥΤΑΛΙ ΣΕΡΒΙΡΙΣΜΑΤΟΣ</t>
  </si>
  <si>
    <t>ΚΟΥΤΑΛΙ ΣΑΛΤΣΑΣ</t>
  </si>
  <si>
    <t>ΑΝΟΞΕΙΔΩΤΟ ΤΕΤΡΑΓΩΝΟ ΔΟΧΕΙΟ ΦΑΓΗΤΩΝ</t>
  </si>
  <si>
    <t>ΚΟΥΤΑΛΙ ΠΑΓΩΤΟΥ</t>
  </si>
  <si>
    <t>ΠΑΤΑΤΟΚΟΦΤΗΣ ΧΕΙΡΟΣ ΜΕ 3 ΜΑΧΑΙΡΙΑ</t>
  </si>
  <si>
    <t xml:space="preserve">ΔΙΣΚΟΣ ΟΡΘΟΓΩΝΙΟΣ FIBERGLASS </t>
  </si>
  <si>
    <t>ΨΩΜΙΕΡΑ ΟΒΑΛ 22cm</t>
  </si>
  <si>
    <t>ΓΑΝΤΙ ΣΙΛΙΚΟΝΗΣ</t>
  </si>
  <si>
    <t>ΣΕΣΟΥΛΑ ΑΝΟΞΕΙΔΩΤΗ</t>
  </si>
  <si>
    <t>ΛΑΒΙΔΑ ΜΠΙΦΤΕΚΙΩΝ ΑΝΟΞΕΙΔΩΤΗ</t>
  </si>
  <si>
    <t>ΣΠΑΤΟΥΛΑ ΨΑΡΙΩΝ ΑΝΟΞΕΙΔΩΤΗ</t>
  </si>
  <si>
    <t>ΣΕΤ  5 ΤΕΜΑΧΙΑ ΚΟΥΤΑΛΙΑ ΜΕΖΟΥΡΕΣ</t>
  </si>
  <si>
    <t>ΡΟΔΑ ΠΙΤΣΑΣ</t>
  </si>
  <si>
    <t>ΣΠΑΤΟΥΛΑ ΣΙΛΙΚΟΝΗΣ</t>
  </si>
  <si>
    <t>ΔΙΑΧΩΡΙΣΤΗΣ ΖΥΜΗΣ ΠΤΥΣΣΟΜΕΝΟΣ 5 ΡΟΔΕΣ</t>
  </si>
  <si>
    <t>ΠΛΑΣΤΗΣ ΠΟΛΥΑΙΘΥΛΕΝΙΟΥ</t>
  </si>
  <si>
    <t>ΚΟΠΤΗΣ ΖΥΜΗΣ</t>
  </si>
  <si>
    <t>ΠΙΝΕΛΟ ΖΑΧΑΡΟΠΛΑΣΤΙΚΗΣ ΜΕ ΦΥΣΙΚΗ ΤΡΙΧΑ</t>
  </si>
  <si>
    <t>ΣΙΤΑ</t>
  </si>
  <si>
    <t>ΣΙΤΑ ΚΩΝΙΚΗ</t>
  </si>
  <si>
    <t>ΧΩΝΙ ΜΕ ΦΙΛΤΡΟ</t>
  </si>
  <si>
    <t>ΜΙΧΕΡ BAMIX</t>
  </si>
  <si>
    <t>ΕΡΜΑΡΙΟ</t>
  </si>
  <si>
    <t>ΤΟΣΤΙΕΡΑ ΔΙΠΛΗ ΛΕΙΑ</t>
  </si>
  <si>
    <t>ΦΡΥΓΑΝΙΕΡΑ</t>
  </si>
  <si>
    <t>ΠΟΡΤΟΚΑΛΟΣΤΙΦΤΗΣ</t>
  </si>
  <si>
    <t>ΒΡΑΣΤΗΡΑΣ ΚΑΦΕ</t>
  </si>
  <si>
    <t>ΡΑΦΙ ΕΠΙΤΡΑΠΕΖΙΟ</t>
  </si>
  <si>
    <t>ΜΠΑΤΑΡΙΑ</t>
  </si>
  <si>
    <t>ΛΑΝΤΖΑ 1 ΓΟΥΡΝΑ ΑΝΟΙΧΤΗ</t>
  </si>
  <si>
    <t>ΚΑΔΟΣ ΑΠΟΡΡΙΜΜΑΤΩΝ</t>
  </si>
  <si>
    <t>ΨΥΓΕΙΟ ΠΑΓΚΟΣ</t>
  </si>
  <si>
    <t>ΨΥΚΤΙΚΟ ΜΗΧΑΝΗΜΑ ΔΙΑΙΡΟΥΜΕΝΟ</t>
  </si>
  <si>
    <t>ΛΥΟΜΕΝΟΣ ΘΑΛΑΜΟΣ</t>
  </si>
  <si>
    <t>ΡΑΦΑΡΙΑ ΘΑΛΑΜΟΥ</t>
  </si>
  <si>
    <t>ΤΡΑΠΕΖΙ ΠΑΡΑΛΑΒΗΣ ΜΕ ΟΠΗ INOX</t>
  </si>
  <si>
    <t>ΡΑΦΙ ΓΙΑ ΜΠΑΣΚΕΤΕΣ</t>
  </si>
  <si>
    <t>ΡΑΦΙΕΡΑ</t>
  </si>
  <si>
    <t>ΦΟΥΣΚΑ ΚΕΝΤΡΟΥ</t>
  </si>
  <si>
    <t>ΛΑΝΤΖΑ ΜΕ 2 ΓΟΥΡΝΕΣ</t>
  </si>
  <si>
    <t>ΚΑΤΑΙΟΝΗΣΤΗΡΑΣ</t>
  </si>
  <si>
    <t>ΟΥΔΕΤΕΡΟ ΣΤΟΙΧΕΙΟ</t>
  </si>
  <si>
    <t>ΒΡΑΣΤΗΡΑΣ</t>
  </si>
  <si>
    <t>ΦΡΙΤΕΖΑ</t>
  </si>
  <si>
    <t>ΟΥΔΕΤΕΡΟ ΣΤΟΙΧΕΙΟ ΕΠΙΤΡΑΠΕΖΙΟ</t>
  </si>
  <si>
    <t>ΒΡΑΣΤΗΡΑΣ ΖΥΜΑΡΙΚΩΝ</t>
  </si>
  <si>
    <t>ΕΣΤΙΕΣ</t>
  </si>
  <si>
    <t xml:space="preserve">ΟΥΔΕΤΕΡΟ ΣΤΟΙΧΕΙΟ </t>
  </si>
  <si>
    <t>ΠΛΑΤΩ ΡΕΥΜΑΤΟΣ ΛΕΙΟ ΜΒΜ</t>
  </si>
  <si>
    <t>ΠΛΥΝΤΗΡΙΟ ΠΙΑΤΩΝ – ΠΟΤΗΡΙΩΝ</t>
  </si>
  <si>
    <t>ΛΑΝΤΖΑ ΣΚΕΥΩΝ</t>
  </si>
  <si>
    <t>ΠΛΥΝΤΗΡΙΟ ΚΑΜΠΑΝΑ ΠΙΑΤΩΝ – ΠΟΤΗΡΙΩΝ</t>
  </si>
  <si>
    <t>ΤΡΑΠΕΖΙ ΕΡΓΑΣΙΑΣ</t>
  </si>
  <si>
    <t>ΦΟΥΡΝΟΣ ΗΛΕΚΤΡΙΚΟΣ</t>
  </si>
  <si>
    <t>ΦΟΥΣΚΑ ΑΝΟΞΕΙΔΩΤΗ</t>
  </si>
  <si>
    <t>ΛΑΝΤΖΑ</t>
  </si>
  <si>
    <t>2.9KW</t>
  </si>
  <si>
    <t>2.2KW</t>
  </si>
  <si>
    <t>0.1KW</t>
  </si>
  <si>
    <t>1.5KW</t>
  </si>
  <si>
    <t>0.4KW</t>
  </si>
  <si>
    <t>0.7KW</t>
  </si>
  <si>
    <t>9.0KW</t>
  </si>
  <si>
    <t>18KW</t>
  </si>
  <si>
    <t>9.7KW</t>
  </si>
  <si>
    <t>10.4KW</t>
  </si>
  <si>
    <t>5.2KW</t>
  </si>
  <si>
    <t>4.5KW</t>
  </si>
  <si>
    <t>3.7KW</t>
  </si>
  <si>
    <t>8.5KW</t>
  </si>
  <si>
    <t>36.6KW</t>
  </si>
  <si>
    <t>0.8KW</t>
  </si>
  <si>
    <t>2100-700-850</t>
  </si>
  <si>
    <t>480-390-260</t>
  </si>
  <si>
    <t>470-420-380</t>
  </si>
  <si>
    <t>220-430-560</t>
  </si>
  <si>
    <t>320-320-510</t>
  </si>
  <si>
    <t>900-700-850</t>
  </si>
  <si>
    <t>2100-350-700</t>
  </si>
  <si>
    <t>40-200-191</t>
  </si>
  <si>
    <t>400-400-700</t>
  </si>
  <si>
    <t>1410-700-850</t>
  </si>
  <si>
    <t>700-490-380</t>
  </si>
  <si>
    <t>1500-2100-2400</t>
  </si>
  <si>
    <t>1600-700-850</t>
  </si>
  <si>
    <t>1700-1200-1800</t>
  </si>
  <si>
    <t>1600-350-700</t>
  </si>
  <si>
    <t>940-350-700</t>
  </si>
  <si>
    <t>1600-600-850</t>
  </si>
  <si>
    <t>940-600-850</t>
  </si>
  <si>
    <t>1600-700-900</t>
  </si>
  <si>
    <t>1600-500-600</t>
  </si>
  <si>
    <t>1220-610-1830</t>
  </si>
  <si>
    <t>2600-1600-550</t>
  </si>
  <si>
    <t>1800-700-900</t>
  </si>
  <si>
    <t>220-374-1150</t>
  </si>
  <si>
    <t>400-700-850</t>
  </si>
  <si>
    <t>700-700-850</t>
  </si>
  <si>
    <t>200-700-270</t>
  </si>
  <si>
    <t>575-600-830</t>
  </si>
  <si>
    <t>800-600-850</t>
  </si>
  <si>
    <t>710-740-1504</t>
  </si>
  <si>
    <t>1400-700-850</t>
  </si>
  <si>
    <t>905-930-1610</t>
  </si>
  <si>
    <t>900-900-300</t>
  </si>
  <si>
    <t>1500-700-850</t>
  </si>
  <si>
    <t>2350-700-850</t>
  </si>
  <si>
    <t>ΕΞΟΠΛΙΣΜΟΣ ΚΟΥΖΙΝΑΣ - ΙΣΟΓΕΙΟ</t>
  </si>
  <si>
    <t>ΕΙΔΟΣ</t>
  </si>
  <si>
    <t>ΙΣΧΥΣ</t>
  </si>
  <si>
    <t>ΔΙΑΣΤΑΣΕΙΣ W-D-H</t>
  </si>
  <si>
    <t>4.1</t>
  </si>
  <si>
    <t>4.2</t>
  </si>
  <si>
    <t>ΕΞΟΠΛΙΣΜΟΣ ΚΟΥΖΙΝΑΣ - ΥΠΟΓΕΙΟ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</si>
  <si>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</si>
  <si>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</si>
  <si>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</si>
  <si>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</si>
  <si>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</si>
  <si>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</si>
  <si>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</si>
  <si>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</si>
  <si>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</si>
  <si>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</si>
  <si>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</si>
  <si>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</si>
  <si>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</si>
  <si>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</si>
  <si>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</si>
  <si>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</si>
  <si>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</si>
  <si>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</si>
  <si>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</si>
  <si>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</si>
  <si>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</si>
  <si>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</si>
  <si>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</si>
  <si>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</si>
  <si>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4.1.25</t>
  </si>
  <si>
    <t>4.1.26</t>
  </si>
  <si>
    <t>4.1.27</t>
  </si>
  <si>
    <t>4.1.28</t>
  </si>
  <si>
    <t>4.1.29</t>
  </si>
  <si>
    <t>4.1.30</t>
  </si>
  <si>
    <t>4.1.31</t>
  </si>
  <si>
    <t>4.1.32</t>
  </si>
  <si>
    <t>4.1.33</t>
  </si>
  <si>
    <t>4.1.34</t>
  </si>
  <si>
    <t>4.1.35</t>
  </si>
  <si>
    <t>4.1.36</t>
  </si>
  <si>
    <t>4.1.37</t>
  </si>
  <si>
    <t>4.1.38</t>
  </si>
  <si>
    <t>4.1.39</t>
  </si>
  <si>
    <t>4.1.40</t>
  </si>
  <si>
    <t>4.1.41</t>
  </si>
  <si>
    <t>4.1.42</t>
  </si>
  <si>
    <t>4.1.43</t>
  </si>
  <si>
    <t>4.1.44</t>
  </si>
  <si>
    <t>4.1.45</t>
  </si>
  <si>
    <t>4.1.46</t>
  </si>
  <si>
    <t>4.1.47</t>
  </si>
  <si>
    <t>4.1.48</t>
  </si>
  <si>
    <t>4.1.49</t>
  </si>
  <si>
    <t>4.1.50</t>
  </si>
  <si>
    <t>4.1.51</t>
  </si>
  <si>
    <t>4.1.52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</si>
  <si>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</si>
  <si>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</si>
  <si>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</si>
  <si>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</si>
  <si>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</si>
  <si>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</si>
  <si>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</si>
  <si>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</si>
  <si>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</si>
  <si>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</si>
  <si>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</si>
  <si>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</si>
  <si>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</si>
  <si>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</si>
  <si>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</si>
  <si>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</si>
  <si>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</si>
  <si>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</si>
  <si>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</si>
  <si>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</si>
  <si>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</si>
  <si>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</si>
  <si>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</si>
  <si>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</si>
  <si>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</si>
  <si>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</si>
  <si>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</si>
  <si>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</si>
  <si>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</si>
  <si>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</si>
  <si>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</si>
  <si>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</si>
  <si>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</si>
  <si>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</si>
  <si>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</si>
  <si>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</si>
  <si>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</si>
  <si>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</si>
  <si>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</si>
  <si>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</si>
  <si>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</si>
  <si>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</si>
  <si>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</si>
  <si>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</si>
  <si>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4.3.20</t>
  </si>
  <si>
    <t>4.3.21</t>
  </si>
  <si>
    <t>4.3.22</t>
  </si>
  <si>
    <t>4.3.23</t>
  </si>
  <si>
    <t>4.3.24</t>
  </si>
  <si>
    <t>4.3.25</t>
  </si>
  <si>
    <t>4.3.26</t>
  </si>
  <si>
    <t>4.3.27</t>
  </si>
  <si>
    <t>4.3.28</t>
  </si>
  <si>
    <t>4.3.29</t>
  </si>
  <si>
    <t>4.3.30</t>
  </si>
  <si>
    <t>4.3.31</t>
  </si>
  <si>
    <t>4.3.32</t>
  </si>
  <si>
    <t>4.3.33</t>
  </si>
  <si>
    <t>4.3.34</t>
  </si>
  <si>
    <t>4.3.35</t>
  </si>
  <si>
    <t>4.3.36</t>
  </si>
  <si>
    <t>4.3.37</t>
  </si>
  <si>
    <t>4.3.38</t>
  </si>
  <si>
    <t>4.3.39</t>
  </si>
  <si>
    <t>4.3.40</t>
  </si>
  <si>
    <t>4.3.41</t>
  </si>
  <si>
    <t>4.3.42</t>
  </si>
  <si>
    <t>4.3.43</t>
  </si>
  <si>
    <t>4.3.44</t>
  </si>
  <si>
    <t>4.3.45</t>
  </si>
  <si>
    <t>4.3.46</t>
  </si>
  <si>
    <t>4.3.47</t>
  </si>
  <si>
    <t>4.3.48</t>
  </si>
  <si>
    <t>4.3.49</t>
  </si>
  <si>
    <t>4.3.50</t>
  </si>
  <si>
    <t>4.3.51</t>
  </si>
  <si>
    <t>4.3.52</t>
  </si>
  <si>
    <t>4.3.53</t>
  </si>
  <si>
    <t>4.3.54</t>
  </si>
  <si>
    <t>4.3.55</t>
  </si>
  <si>
    <t>4.3.56</t>
  </si>
  <si>
    <t>4.3.57</t>
  </si>
  <si>
    <t>4.3.58</t>
  </si>
  <si>
    <t>4.3.59</t>
  </si>
  <si>
    <t>4.3.60</t>
  </si>
  <si>
    <t>4.3.61</t>
  </si>
  <si>
    <t>4.3.62</t>
  </si>
  <si>
    <t>4.3.63</t>
  </si>
  <si>
    <t>4.3.64</t>
  </si>
  <si>
    <t>4.3.65</t>
  </si>
  <si>
    <t>4.3.66</t>
  </si>
  <si>
    <t>4.3.67</t>
  </si>
  <si>
    <t>4.3.68</t>
  </si>
  <si>
    <t>4.3.69</t>
  </si>
  <si>
    <t>4.3.70</t>
  </si>
  <si>
    <t>4.3.71</t>
  </si>
  <si>
    <t>4.3.72</t>
  </si>
  <si>
    <t>4.3.73</t>
  </si>
  <si>
    <t>4.3.74</t>
  </si>
  <si>
    <t>4.3.75</t>
  </si>
  <si>
    <t>4.3.76</t>
  </si>
  <si>
    <t>ΚΑΡΟΤΣΙ ΜΕΤΑΦΟΡΑΣ</t>
  </si>
  <si>
    <t>ΚΑΡΟΤΣΙ ΓΙΑ ΜΕΤΑΦΟΡΑ GN 2/1</t>
  </si>
  <si>
    <t>ΡΑΦΑΡΙΑ 4 ΘΕΣΕΩΝ</t>
  </si>
  <si>
    <t>ΘΑΛΑΜΟΣ ΣΥΝΤΗΡΗΣΗ</t>
  </si>
  <si>
    <t xml:space="preserve">ΛΑΝΤΖΑ </t>
  </si>
  <si>
    <t>ΤΡΑΠΕΖΙ ΕΡΓΑΣΙΑ</t>
  </si>
  <si>
    <t>ΠΟΛΥΚΟΠΤΙΚΟ</t>
  </si>
  <si>
    <t>ΚΡΕΑΤΟΜΗΧΑΝΗ</t>
  </si>
  <si>
    <t>ΚΟΥΤΣΟΥΡΟ ΚΟΠΗΣ ΠΟΛΥΑΙΘΥΛΕΝΙΟΥ</t>
  </si>
  <si>
    <t>0.6KW</t>
  </si>
  <si>
    <t>2,2KW</t>
  </si>
  <si>
    <t>0,7KW</t>
  </si>
  <si>
    <t>2,1KW</t>
  </si>
  <si>
    <t>800-600-800</t>
  </si>
  <si>
    <t>580-660-1720</t>
  </si>
  <si>
    <t>1830-460-2160</t>
  </si>
  <si>
    <t>700-810-2080</t>
  </si>
  <si>
    <t>1000-600-850</t>
  </si>
  <si>
    <t>1370-460-2160</t>
  </si>
  <si>
    <t>600-600-860</t>
  </si>
  <si>
    <t>1400-600-850</t>
  </si>
  <si>
    <t>290-560-560</t>
  </si>
  <si>
    <t>530-270-500</t>
  </si>
  <si>
    <t>900-600-850</t>
  </si>
  <si>
    <t>600-600-850</t>
  </si>
  <si>
    <t>1500-2100-1800</t>
  </si>
  <si>
    <t>930-680-460</t>
  </si>
  <si>
    <t>3500-2100-1800</t>
  </si>
  <si>
    <t xml:space="preserve">ΑΝΟΞΕΙΔΩΤΟ ΚΑΝΑΛΙ ΑΠΟΧΕΤΕΥΣΗΣ </t>
  </si>
  <si>
    <t>950-200-135</t>
  </si>
  <si>
    <t>2300 -200-135</t>
  </si>
  <si>
    <t>1650 -200-135</t>
  </si>
  <si>
    <t>ΠΙΑΤΑ ΒΑΘΙΑ ΦΑΓΗΤΟΥ</t>
  </si>
  <si>
    <t>ΠΙΑΤΑ ΡΗΧΑ ΦΑΓΗΤΟΥ</t>
  </si>
  <si>
    <t>ΠΙΑΤΑ ΣΑΛΑΤΑΣ</t>
  </si>
  <si>
    <t>ΠΙΑΤΑ ΓΛΥΚΟΥ</t>
  </si>
  <si>
    <t>ΚΟΥΤΑΛΙΑ ΦΑΓΗΤΟΥ</t>
  </si>
  <si>
    <t>ΚΟΥΤΑΛΙΑ ΓΛΥΚΟΥ</t>
  </si>
  <si>
    <t>ΚΟΥΤΑΛΙΑ ΤΣΑΓΙΟΥ</t>
  </si>
  <si>
    <t>ΚΟΥΠΕΣ</t>
  </si>
  <si>
    <t>ΠΟΤΗΡΙΑ ΝΕΡΟΥ</t>
  </si>
  <si>
    <t>ΠΟΤΗΡΙΑ ΚΡΑΣΙΟΥ</t>
  </si>
  <si>
    <t>ΠΟΤΗΡΙΑ ΡΕΤΣΙΝΑΣ</t>
  </si>
  <si>
    <t>ΠΟΤΗΡΙΑ ΛΙΚΕΡ</t>
  </si>
  <si>
    <t>ΠΗΡΟΥΝΙΑ ΜΕΓΑΛΑ</t>
  </si>
  <si>
    <t>ΠΗΡΟΥΝΙΑ ΜΙΚΡΑ</t>
  </si>
  <si>
    <t>ΜΑΧΑΙΡΙΑ ΦΑΓΗΤΟΥ</t>
  </si>
  <si>
    <t>4.3.77</t>
  </si>
  <si>
    <t>4.3.78</t>
  </si>
  <si>
    <t>4.3.79</t>
  </si>
  <si>
    <t>4.3.80</t>
  </si>
  <si>
    <t>4.3.81</t>
  </si>
  <si>
    <t>4.3.82</t>
  </si>
  <si>
    <t>4.3.83</t>
  </si>
  <si>
    <t>4.3.84</t>
  </si>
  <si>
    <t>4.3.85</t>
  </si>
  <si>
    <t>4.3.86</t>
  </si>
  <si>
    <t>4.3.87</t>
  </si>
  <si>
    <t>4.3.88</t>
  </si>
  <si>
    <t>4.3.89</t>
  </si>
  <si>
    <t>4.3.90</t>
  </si>
  <si>
    <t>4.3.91</t>
  </si>
  <si>
    <t>4.3.92</t>
  </si>
  <si>
    <t>4.3.93</t>
  </si>
  <si>
    <t>4.3.94</t>
  </si>
  <si>
    <t>ΦΛΥΤΖΑΝΑΚΙΑ ΚΑΦΕ ΜΕ ΠΙΑΤΑΚΙ</t>
  </si>
  <si>
    <t>ΦΛΥΤΖΑΝΙΑ ΤΣΑΓΙΟΥ ΜΕ ΠΙΑΤΑΚΙ</t>
  </si>
  <si>
    <t>ΠΙΑΤΕΛΕΣ ΦΑΓΗΤΟΥ ΜΕΓΑΛΕΣ</t>
  </si>
  <si>
    <t>5.</t>
  </si>
  <si>
    <t>5.1</t>
  </si>
  <si>
    <t>5.2</t>
  </si>
  <si>
    <t>ΕΙΔΙΚΟΣ ΕΞΟΠΛΙΣΜΟΣ ΙΑΤΡΕΙΟΥ-ΦΥΣΙΚΟΘΕΡΑΠΕΥΤΗΡΙΟΥ-ΦΑΡΜΑΚΕΙΟΥ</t>
  </si>
  <si>
    <t>5.3</t>
  </si>
  <si>
    <t>5.4</t>
  </si>
  <si>
    <t>5.5</t>
  </si>
  <si>
    <t>5.6</t>
  </si>
  <si>
    <t>ΙΑΤΡΙΚΟ ΚΡΕΒΑΤΙ</t>
  </si>
  <si>
    <t>ΠΙΕΣΟΜΕΤΡΟ ΤΡΟΧΗΛΑΤΟ</t>
  </si>
  <si>
    <t>ΩΤΟΣΚΟΠΙΟ</t>
  </si>
  <si>
    <t>ΣΤΗΘΟΣΚΟΠΙΟ</t>
  </si>
  <si>
    <t>ΦΩΤΟΛΟΥΤΡΟ ΥΠΕΡΥΘΡΩΝ 400W</t>
  </si>
  <si>
    <t>ΗΛΕΚΤΡΟΘΕΡΑΠΕΙΑ/ΥΠΕΡΗΧΟΣ</t>
  </si>
  <si>
    <t>5.7</t>
  </si>
  <si>
    <t>5.8</t>
  </si>
  <si>
    <t>5.9</t>
  </si>
  <si>
    <t>5.10</t>
  </si>
  <si>
    <t>ΜΑΓΝΗΤΙΚΟ ΠΟΔΗΛΑΤΟ ΚΑΘΙΣΤΟ</t>
  </si>
  <si>
    <t>ΗΛΕΚΤΡΙΚΟΣ ΔΙΑΔΡΟΜΟΣ 1 HP</t>
  </si>
  <si>
    <t>ΘΕΡΜΑ ΕΠΙΘΕΜΑΤΑ</t>
  </si>
  <si>
    <t>ΨΥΓΕΙΟ ΦΑΡΜΑΚΕΙΟΥ</t>
  </si>
  <si>
    <t>6.</t>
  </si>
  <si>
    <t>ΕΙΔΙΚΟΣ ΕΞΟΠΛΙΣΜΟΣ ΚΟΥΡΕΙΟΥ</t>
  </si>
  <si>
    <t>ΠΟΛΥΘΡΟΝΑ ΚΟΥΡΕΙΟΥ</t>
  </si>
  <si>
    <t>ΚΑΘΡΕΦΤΗΣ</t>
  </si>
  <si>
    <t>ΡΑΦΙΕΡΑ-ΕΡΓΑΛΕΙΟΘΗΚΗ</t>
  </si>
  <si>
    <t>ΛΟΥΤΗΡΑΣ</t>
  </si>
  <si>
    <t>ΚΑΡΕΚΛΕΣ ΑΝΑΜΟΝΗΣ</t>
  </si>
  <si>
    <t>6.1</t>
  </si>
  <si>
    <t>6.2</t>
  </si>
  <si>
    <t>6.3</t>
  </si>
  <si>
    <t>6.4</t>
  </si>
  <si>
    <t>6.5</t>
  </si>
  <si>
    <t>ΣΥΜΠΥΚΝΩΤΗΣ ΟΞΥΓΟΝΟΥ 1-5 lit/min</t>
  </si>
  <si>
    <t>ΣΥΣΚΕΥΗ ΑΝΑΡΡΟΦΗΣΗΣ</t>
  </si>
  <si>
    <t>ΑΝΑΠΗΡΙΚΟ ΑΜΑΞΙΔΙΟ</t>
  </si>
  <si>
    <t>ΑΝΥΨΩΤΙΚΟΣ ΜΗΧΑΝΙΣΜΟΣ ΑΣΘΕΝΩΝ ΤΥΠΟΥ BODY UP</t>
  </si>
  <si>
    <t>ΦΠΑ  23%</t>
  </si>
  <si>
    <t xml:space="preserve">ΣΥΝΟΛΟ </t>
  </si>
  <si>
    <t>Ξύλινο κρεβάτι μονό</t>
  </si>
  <si>
    <t>Ν.Τ. 34</t>
  </si>
  <si>
    <t>Δ.1.1.</t>
  </si>
  <si>
    <t>Ξύλινο κομοδίνο με συρτάρι</t>
  </si>
  <si>
    <t>Ν.Τ. 35</t>
  </si>
  <si>
    <t>Δ.1.2.</t>
  </si>
  <si>
    <t>Ξύλινη πολυθρόνα με υφασμάτινο κάλυμμα</t>
  </si>
  <si>
    <t>Ν.Τ. 36</t>
  </si>
  <si>
    <t>Δ.1.3.</t>
  </si>
  <si>
    <t>Ξύλινο τραπεζάκι μέσης</t>
  </si>
  <si>
    <t>Ν.Τ. 37</t>
  </si>
  <si>
    <t>Δ.1.4.</t>
  </si>
  <si>
    <t>Ξύλινο γραφείο διοίκησης</t>
  </si>
  <si>
    <t>Ν.Τ. 38</t>
  </si>
  <si>
    <t>Δ.1.5.</t>
  </si>
  <si>
    <t>Ξύλινο γραφείο υπαλληλικό</t>
  </si>
  <si>
    <t>Ν.Τ. 39</t>
  </si>
  <si>
    <t>Δ.1.6.</t>
  </si>
  <si>
    <t>Κάθισμα πολλαπλών χρήσεων</t>
  </si>
  <si>
    <t>Ν.Τ. 40</t>
  </si>
  <si>
    <t>Δ.1.7.</t>
  </si>
  <si>
    <t>Πολυκάθισμα αναμονής</t>
  </si>
  <si>
    <t>Ν.Τ. 41</t>
  </si>
  <si>
    <t>Δ.1.8.</t>
  </si>
  <si>
    <t>Κάθισμα διοίκησης περιστρεφόμενο</t>
  </si>
  <si>
    <t>Ν.Τ. 42</t>
  </si>
  <si>
    <t>Δ.1.9.</t>
  </si>
  <si>
    <t>Κάθισμα υπαλληλικό περιστρεφόμενο</t>
  </si>
  <si>
    <t>Ν.Τ. 43</t>
  </si>
  <si>
    <t>Δ.1.10.</t>
  </si>
  <si>
    <t>Υφασμάτινος καναπές τριών θέσεων</t>
  </si>
  <si>
    <t>Ν.Τ. 44</t>
  </si>
  <si>
    <t>Δ.1.11.</t>
  </si>
  <si>
    <t>Υφασμάτινος καναπές δύο θέσεων</t>
  </si>
  <si>
    <t>Ν.Τ. 45</t>
  </si>
  <si>
    <t>Δ.1.12.</t>
  </si>
  <si>
    <t>Στρώμα μονού κρεβατιού με ελατήρια</t>
  </si>
  <si>
    <t>Ν.Τ. 46</t>
  </si>
  <si>
    <t>Δ.1.13.</t>
  </si>
  <si>
    <t>Ξύλινο έπιπλο τηλεόρασης</t>
  </si>
  <si>
    <t>Ν.Τ. 47</t>
  </si>
  <si>
    <t>Δ.1.14.</t>
  </si>
  <si>
    <t>Τροχήλατη συρταροθήκη</t>
  </si>
  <si>
    <t>Ν.Τ. 48</t>
  </si>
  <si>
    <t>Δ.1.15.</t>
  </si>
  <si>
    <t>Ξύλινη βιβλιοθήκη</t>
  </si>
  <si>
    <t>Ν.Τ. 49</t>
  </si>
  <si>
    <t>Δ.1.16.</t>
  </si>
  <si>
    <t>Ξύλινο τραπέζι συνεδριάσεων</t>
  </si>
  <si>
    <t>Ν.Τ. 50</t>
  </si>
  <si>
    <t>Δ.1.17.</t>
  </si>
  <si>
    <t>Ξύλινο γκισέ υποδοχής (reception)</t>
  </si>
  <si>
    <t>Ν.Τ. 51</t>
  </si>
  <si>
    <t>Δ.1.18.</t>
  </si>
  <si>
    <t>Κάθισμα συνεδριάσεων</t>
  </si>
  <si>
    <t>Ν.Τ. 52</t>
  </si>
  <si>
    <t>Δ.1.19.</t>
  </si>
  <si>
    <t>Ξύλινο τραπέζι φαγητού</t>
  </si>
  <si>
    <t>Ν.Τ.53</t>
  </si>
  <si>
    <t>Δ.1.20.</t>
  </si>
  <si>
    <t>Ξύλινο κάθισμα τραπεζαρίας</t>
  </si>
  <si>
    <t>Ν.Τ. 54</t>
  </si>
  <si>
    <t>Δ.1.21.</t>
  </si>
  <si>
    <t>Δίφυλλη ντουλάπα με συρόμενες πόρτες</t>
  </si>
  <si>
    <t>Ν.Τ. 55</t>
  </si>
  <si>
    <t>Δ.1.22.</t>
  </si>
  <si>
    <t>Σύνολο Δ.1. ΚΙΝΗΤΟΣ ΕΞΟΠΛΙΣΜΟΣ</t>
  </si>
  <si>
    <t>ΕΛΛΗΝΙΚΗ ΔΗΜΟΚΡΑΤΙΑ</t>
  </si>
  <si>
    <t>ΕΡΓΟ:</t>
  </si>
  <si>
    <t>"ΑΠΟΠΕΡΑΤΩΣΗ ΝΕΑΣ ΠΤΕΡΥΓΑΣ ΤΗΣ ΜΟΝΑΔΑΣ ΑΝΟΙΧΤΗΣ ΦΡΟΝΤΙΔΑΣ ΗΛΙΚΙΩΜΕΝΩΝ ΚΟΜΟΤΗΝΗΣ, ΑΝΑΔΙΑΡΡΥΘΜΙΣΗ ΚΑΙ ΕΚΣΥΓΧΡΟΝΙΣΜΟΣ ΤΟΥ ΥΠΑΡΧΟΝΤΟΣ ΚΤΙΡΙΟΥ ΚΑΙ ΕΞΟΠΛΙΣΜΟΣ ΤΟΥ ΣΥΓΚΡΟΤΗΜΑΤΟΣ"</t>
  </si>
  <si>
    <t>ΠΕΡΙΦΕΡΕΙΑ ΑΜΘ</t>
  </si>
  <si>
    <t>Δ/ΝΣΗ ΤΕΧΝΙΚΩΝ ΕΡΓΩΝ</t>
  </si>
  <si>
    <t>ΠΕ ΡΟΔΟΠΗΣ</t>
  </si>
  <si>
    <t>ΤΜΗΜΑ ΔΟΜΩΝ ΠΕΡΙΒΑΛΛΟΝΤΟΣ</t>
  </si>
  <si>
    <t>ΠΡΟΫΠΟΛΟΓΙΣΜΟΣ:</t>
  </si>
  <si>
    <t xml:space="preserve"> ΠΡΟΫΠΟΛΟΓΙΣΜΟΣ ΠΡΟΜΗΘΕΙΑΣ</t>
  </si>
  <si>
    <t>Κων/νος Δερνεκτσής</t>
  </si>
  <si>
    <t>Τοπογράφος Μηχανικός με Α΄β</t>
  </si>
  <si>
    <t>Α/Α</t>
  </si>
  <si>
    <t>ΕΙΔΟΣ ΕΡΓΑΣΙΩΝ</t>
  </si>
  <si>
    <t>ΜΟΝ</t>
  </si>
  <si>
    <t>ΠΟΣΟΤΗΤΑ</t>
  </si>
  <si>
    <t>ΤΙΜΗ ΜΟΝΑΔΑΣ</t>
  </si>
  <si>
    <t>ΜΕΡΙΚΟ ΣΥΝΟΛΟ</t>
  </si>
  <si>
    <t>2.</t>
  </si>
  <si>
    <t>H/Y - ΗΛΕΚΤΡΟΝΙΚΟΣ ΕΞΟΠΛΙΣΜΟΣ</t>
  </si>
  <si>
    <t>2.1</t>
  </si>
  <si>
    <r>
      <t xml:space="preserve">ΚΕΝΤΡΙΚΗ ΜΟΝΑΔΑ  </t>
    </r>
    <r>
      <rPr>
        <i/>
        <sz val="10"/>
        <rFont val="Calibri"/>
        <family val="2"/>
      </rPr>
      <t>(INTEL CORE i5)</t>
    </r>
  </si>
  <si>
    <t>2.2</t>
  </si>
  <si>
    <t>2.3</t>
  </si>
  <si>
    <t>2.4</t>
  </si>
  <si>
    <t>ΣΥΣΤΗΜΑ ΠΑΡΑΚΟΛΟΥΘΗΣΗΣ ΕΙΣΟΔΟΥ 2 ΚΑΜΕΡΩΝ ΜΕ ΚΑΤΑΓΡΑΦΙΚΟ</t>
  </si>
  <si>
    <t>3.</t>
  </si>
  <si>
    <t>ΗΛΕΚΤΡΙΚΕΣ ΣΥΣΚΕΥΕΣ</t>
  </si>
  <si>
    <t>3.1</t>
  </si>
  <si>
    <t>ΤΗΛΕΟΡΑΣΕΙΣ</t>
  </si>
  <si>
    <t>3.1.1</t>
  </si>
  <si>
    <t xml:space="preserve">ΔΩΜΑΤΙΩΝ 26'  </t>
  </si>
  <si>
    <t>3.1.2</t>
  </si>
  <si>
    <t xml:space="preserve">ΒΑΣΗ ΤΗΛΕΟΡΑΣΗΣ </t>
  </si>
  <si>
    <t>3.1.3</t>
  </si>
  <si>
    <t xml:space="preserve">ΚΟΙΝΟΧΡΗΣΤΩΝ ΧΩΡΩΝ 42''  </t>
  </si>
  <si>
    <t>3.2</t>
  </si>
  <si>
    <t>ΗΛΕΚΤΡΙΚΟΣ  ΕΞΟΠΛΙΣΜΟΣ</t>
  </si>
  <si>
    <t>3.2.1</t>
  </si>
  <si>
    <t xml:space="preserve">ΠΛΥΝΤΗΡΙΟ 28KGR </t>
  </si>
  <si>
    <t>3.2.2</t>
  </si>
  <si>
    <t>ΣΤΕΓΝΩΤΗΡΙΟ 27 KGR</t>
  </si>
  <si>
    <t>3.2.3</t>
  </si>
  <si>
    <t>ΣΙΔΕΡΩΤΗΡΙΟ 1400 mm</t>
  </si>
  <si>
    <t>Κομοτηνή     - 03 -2012</t>
  </si>
  <si>
    <t>Κομοτηνή     -  03 -2012</t>
  </si>
  <si>
    <t>Οι Μελετητές Μηχανικοί</t>
  </si>
  <si>
    <t>Ο Προιστάμενος                     Δομών Περιβάλλοντος</t>
  </si>
  <si>
    <t xml:space="preserve">         Ιφιγένεια Θάνου               </t>
  </si>
  <si>
    <t xml:space="preserve">Αρχιτέκτων Μηχανικός   </t>
  </si>
  <si>
    <t>Κων/νος Μπάγιας</t>
  </si>
  <si>
    <t xml:space="preserve">Πολιτικός Μηχανικός </t>
  </si>
  <si>
    <t>Χρύσα Τσιλιγγίρη</t>
  </si>
  <si>
    <t>Ηλεκτρολόγος Μηχανικός</t>
  </si>
  <si>
    <t>ΕΓΚΡΙΘΗΚΕ</t>
  </si>
  <si>
    <t>Με την αριθ. απόφαση    πρακτ.      /     -      -12</t>
  </si>
  <si>
    <t>ΘΕΩΡΗΘΗΚΕ</t>
  </si>
  <si>
    <t>της Οικονομικής Επιτροπής</t>
  </si>
  <si>
    <t>Κομοτηνή     -     -2012</t>
  </si>
  <si>
    <t xml:space="preserve">Ο Προϊστάμενος </t>
  </si>
  <si>
    <t>Δ/νσης Τεχνικών Έργων</t>
  </si>
  <si>
    <t>ΠΕ Ροδόπης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</si>
  <si>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</si>
  <si>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</si>
  <si>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</si>
  <si>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</si>
  <si>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</si>
  <si>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</si>
  <si>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</si>
  <si>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</si>
  <si>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</si>
  <si>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</si>
  <si>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</si>
  <si>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</si>
  <si>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</si>
  <si>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</si>
  <si>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</si>
  <si>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</si>
  <si>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</si>
  <si>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</si>
  <si>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</si>
  <si>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</si>
  <si>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</si>
  <si>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</si>
  <si>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</si>
  <si>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r>
      <t>ΟΘΟΝΗ PC (</t>
    </r>
    <r>
      <rPr>
        <i/>
        <sz val="10"/>
        <rFont val="Calibri"/>
        <family val="2"/>
      </rPr>
      <t>20'' ιντσών )</t>
    </r>
  </si>
  <si>
    <r>
      <t>ΠΟΛΥΜΗΧΑΝΗΜΑ (</t>
    </r>
    <r>
      <rPr>
        <i/>
        <sz val="10"/>
        <rFont val="Calibri"/>
        <family val="2"/>
      </rPr>
      <t xml:space="preserve"> LASER JET  )</t>
    </r>
  </si>
  <si>
    <t>5.11</t>
  </si>
  <si>
    <t>5.12</t>
  </si>
  <si>
    <t>5.13</t>
  </si>
  <si>
    <t>5.14</t>
  </si>
  <si>
    <t xml:space="preserve"> ΕΞΟΠΛΙΣΜΟΣ</t>
  </si>
  <si>
    <t xml:space="preserve"> ΚΙΝΗΤΟΣ ΕΞΟΠΛΙΣΜΟΣ</t>
  </si>
  <si>
    <t>ΕΞΟΠΛΙΣΜΟΣ ΚΟΥΖΙΝΑΣ</t>
  </si>
  <si>
    <t>ΚΑΤΑΙΟΝIΣΤΗΡΑΣ</t>
  </si>
  <si>
    <t>3900-2400-2400</t>
  </si>
  <si>
    <t xml:space="preserve"> ΕΞΟΠΛΙΣΜΟΣ-ΕΠΙΠΛΑ</t>
  </si>
  <si>
    <t>ΕΙΔΟΣ ΑΝΤΙΚΕΙΜΕΝΟΥ</t>
  </si>
  <si>
    <t>1.</t>
  </si>
  <si>
    <t xml:space="preserve">ΣΥΝΟΛΟ  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</si>
  <si>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</si>
  <si>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</si>
  <si>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</si>
  <si>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</si>
  <si>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</si>
  <si>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</si>
  <si>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</si>
  <si>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</si>
  <si>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</si>
  <si>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</si>
  <si>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</si>
  <si>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</si>
  <si>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</si>
  <si>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</si>
  <si>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</si>
  <si>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</si>
  <si>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</si>
  <si>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</si>
  <si>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</si>
  <si>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</si>
  <si>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</si>
  <si>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</si>
  <si>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</si>
  <si>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</si>
  <si>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</si>
  <si>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</si>
  <si>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</si>
  <si>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</si>
  <si>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</si>
  <si>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</si>
  <si>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</si>
  <si>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</si>
  <si>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</si>
  <si>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</si>
  <si>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</si>
  <si>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</si>
  <si>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</si>
  <si>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</si>
  <si>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</si>
  <si>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</si>
  <si>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</si>
  <si>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</si>
  <si>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</si>
  <si>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</si>
  <si>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</si>
  <si>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</si>
  <si>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</si>
  <si>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</si>
  <si>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</si>
  <si>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</si>
  <si>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</si>
  <si>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</si>
  <si>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</si>
  <si>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</si>
  <si>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</si>
  <si>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</si>
  <si>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</si>
  <si>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</si>
  <si>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</si>
  <si>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</si>
  <si>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</si>
  <si>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</si>
  <si>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</si>
  <si>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</si>
  <si>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</si>
  <si>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</si>
  <si>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</si>
  <si>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</si>
  <si>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</si>
  <si>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</si>
  <si>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</si>
  <si>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</si>
  <si>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</si>
  <si>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</si>
  <si>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</si>
  <si>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</si>
  <si>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</si>
  <si>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</si>
  <si>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</si>
  <si>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</si>
  <si>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</si>
  <si>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</si>
  <si>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</si>
  <si>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</si>
  <si>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</si>
  <si>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</si>
  <si>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</si>
  <si>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</si>
  <si>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</si>
  <si>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</si>
  <si>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</si>
  <si>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</si>
  <si>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</si>
  <si>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</si>
  <si>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</si>
  <si>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</si>
  <si>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</si>
  <si>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</si>
  <si>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</si>
  <si>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</si>
  <si>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</si>
  <si>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</si>
  <si>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</si>
  <si>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</si>
  <si>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</si>
  <si>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</si>
  <si>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</si>
  <si>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</si>
  <si>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</si>
  <si>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</si>
  <si>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</si>
  <si>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</si>
  <si>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</si>
  <si>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</si>
  <si>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</si>
  <si>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</si>
  <si>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</si>
  <si>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</si>
  <si>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</si>
  <si>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</si>
  <si>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</si>
  <si>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</si>
  <si>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</si>
  <si>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</si>
  <si>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</si>
  <si>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</si>
  <si>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</si>
  <si>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</si>
  <si>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</si>
  <si>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</si>
  <si>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</si>
  <si>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</si>
  <si>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</si>
  <si>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</si>
  <si>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</si>
  <si>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</si>
  <si>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</si>
  <si>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</si>
  <si>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</si>
  <si>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</si>
  <si>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</si>
  <si>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</si>
  <si>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</si>
  <si>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</si>
  <si>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</si>
  <si>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7.1</t>
  </si>
  <si>
    <t>7.2</t>
  </si>
  <si>
    <t>7.3</t>
  </si>
  <si>
    <t>7.4</t>
  </si>
  <si>
    <t>7.5</t>
  </si>
  <si>
    <t>4.</t>
  </si>
  <si>
    <t>Κομοτηνή     - 09 -2013</t>
  </si>
  <si>
    <t>Κομοτηνή     -  09 -2013</t>
  </si>
  <si>
    <t xml:space="preserve">ΤΗΛΕΟΡΑΣΕΙΣ ΔΩΜΑΤΙΩΝ 26'  </t>
  </si>
  <si>
    <t xml:space="preserve">ΤΗΛΕΟΡΑΣΗ ΚΟΙΝΟΧΡΗΣΤΩΝ ΧΩΡΩΝ 42''  </t>
  </si>
  <si>
    <r>
      <t xml:space="preserve">ΚΕΝΤΡΙΚΗ ΜΟΝΑΔΑ  </t>
    </r>
    <r>
      <rPr>
        <i/>
        <sz val="10"/>
        <rFont val="Calibri"/>
        <family val="2"/>
      </rPr>
      <t xml:space="preserve">(INTEL CORE i5) ή ισοδύναμου τύπου </t>
    </r>
  </si>
  <si>
    <t xml:space="preserve">Με την αριθ. απόφαση    πρακτ.      /   </t>
  </si>
  <si>
    <t>Τοπογράφος Μηχανικός</t>
  </si>
  <si>
    <t xml:space="preserve">Τοπογράφος Μηχανικός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</si>
</sst>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0"/>
      <name val="Arial Greek"/>
      <family val="0"/>
    </font>
    <font>
      <sz val="11"/>
      <color indexed="8"/>
      <name val="Calibri"/>
      <family val="2"/>
    </font>
    <font>
      <sz val="8"/>
      <name val="Arial Greek"/>
      <family val="0"/>
    </font>
    <font>
      <b/>
      <sz val="10"/>
      <name val="Arial Greek"/>
      <family val="0"/>
    </font>
    <font>
      <b/>
      <i/>
      <u val="single"/>
      <sz val="10"/>
      <name val="Arial Greek"/>
      <family val="0"/>
    </font>
    <font>
      <b/>
      <i/>
      <u val="single"/>
      <sz val="8"/>
      <name val="Arial Greek"/>
      <family val="0"/>
    </font>
    <font>
      <b/>
      <u val="single"/>
      <sz val="11"/>
      <name val="Arial Greek"/>
      <family val="0"/>
    </font>
    <font>
      <sz val="11"/>
      <name val="Arial Greek"/>
      <family val="0"/>
    </font>
    <font>
      <sz val="10"/>
      <color indexed="10"/>
      <name val="Arial Greek"/>
      <family val="0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name val="Arial Greek"/>
      <family val="0"/>
    </font>
    <font>
      <sz val="10"/>
      <color indexed="8"/>
      <name val="Arial Greek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u val="single"/>
      <sz val="10"/>
      <name val="Arial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b/>
      <u val="single"/>
      <sz val="10"/>
      <name val="Arial Greek"/>
      <family val="0"/>
    </font>
    <font>
      <b/>
      <sz val="14"/>
      <name val="Arial Greek"/>
      <family val="2"/>
    </font>
    <font>
      <b/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19" fillId="0" borderId="0">
      <alignment/>
      <protection/>
    </xf>
    <xf numFmtId="0" fontId="46" fillId="19" borderId="1" applyNumberFormat="0" applyAlignment="0" applyProtection="0"/>
    <xf numFmtId="0" fontId="47" fillId="20" borderId="2" applyNumberFormat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27" borderId="1" applyNumberFormat="0" applyAlignment="0" applyProtection="0"/>
  </cellStyleXfs>
  <cellXfs count="3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3" fillId="0" borderId="0" xfId="0" applyNumberFormat="1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1" xfId="0" applyNumberFormat="1" applyBorder="1" applyAlignment="1">
      <alignment vertical="top" wrapText="1"/>
    </xf>
    <xf numFmtId="4" fontId="3" fillId="0" borderId="0" xfId="0" applyNumberFormat="1" applyFont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1" fillId="32" borderId="17" xfId="0" applyFont="1" applyFill="1" applyBorder="1" applyAlignment="1">
      <alignment horizontal="left"/>
    </xf>
    <xf numFmtId="0" fontId="11" fillId="32" borderId="14" xfId="0" applyFont="1" applyFill="1" applyBorder="1" applyAlignment="1">
      <alignment/>
    </xf>
    <xf numFmtId="0" fontId="12" fillId="32" borderId="15" xfId="0" applyFont="1" applyFill="1" applyBorder="1" applyAlignment="1">
      <alignment/>
    </xf>
    <xf numFmtId="0" fontId="12" fillId="32" borderId="16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4" fontId="9" fillId="32" borderId="18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" fontId="13" fillId="32" borderId="10" xfId="0" applyNumberFormat="1" applyFon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0" fontId="9" fillId="0" borderId="17" xfId="0" applyFont="1" applyBorder="1" applyAlignment="1">
      <alignment/>
    </xf>
    <xf numFmtId="4" fontId="10" fillId="0" borderId="18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4" fontId="9" fillId="0" borderId="10" xfId="0" applyNumberFormat="1" applyFont="1" applyBorder="1" applyAlignment="1">
      <alignment/>
    </xf>
    <xf numFmtId="0" fontId="9" fillId="0" borderId="14" xfId="0" applyFont="1" applyBorder="1" applyAlignment="1">
      <alignment/>
    </xf>
    <xf numFmtId="4" fontId="13" fillId="0" borderId="0" xfId="0" applyNumberFormat="1" applyFont="1" applyAlignment="1">
      <alignment/>
    </xf>
    <xf numFmtId="4" fontId="10" fillId="0" borderId="18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33" borderId="0" xfId="0" applyFont="1" applyFill="1" applyAlignment="1">
      <alignment/>
    </xf>
    <xf numFmtId="0" fontId="0" fillId="32" borderId="19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5" fontId="3" fillId="0" borderId="0" xfId="0" applyNumberFormat="1" applyFont="1" applyFill="1" applyAlignment="1">
      <alignment horizontal="center"/>
    </xf>
    <xf numFmtId="0" fontId="0" fillId="0" borderId="15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21" xfId="0" applyFont="1" applyFill="1" applyBorder="1" applyAlignment="1">
      <alignment horizontal="left"/>
    </xf>
    <xf numFmtId="0" fontId="15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4" fontId="13" fillId="0" borderId="25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2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4" fontId="13" fillId="0" borderId="31" xfId="0" applyNumberFormat="1" applyFont="1" applyFill="1" applyBorder="1" applyAlignment="1">
      <alignment/>
    </xf>
    <xf numFmtId="4" fontId="10" fillId="0" borderId="32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4" fontId="10" fillId="0" borderId="3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33" applyFont="1">
      <alignment/>
      <protection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17" fillId="0" borderId="0" xfId="0" applyFont="1" applyAlignment="1">
      <alignment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 wrapText="1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 wrapText="1"/>
    </xf>
    <xf numFmtId="0" fontId="9" fillId="32" borderId="10" xfId="0" applyFont="1" applyFill="1" applyBorder="1" applyAlignment="1">
      <alignment/>
    </xf>
    <xf numFmtId="4" fontId="9" fillId="32" borderId="10" xfId="0" applyNumberFormat="1" applyFont="1" applyFill="1" applyBorder="1" applyAlignment="1">
      <alignment/>
    </xf>
    <xf numFmtId="4" fontId="9" fillId="32" borderId="18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4" xfId="0" applyFont="1" applyBorder="1" applyAlignment="1">
      <alignment/>
    </xf>
    <xf numFmtId="0" fontId="3" fillId="0" borderId="15" xfId="0" applyFont="1" applyBorder="1" applyAlignment="1">
      <alignment/>
    </xf>
    <xf numFmtId="4" fontId="9" fillId="0" borderId="18" xfId="0" applyNumberFormat="1" applyFont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0" fillId="32" borderId="16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32" borderId="10" xfId="0" applyFont="1" applyFill="1" applyBorder="1" applyAlignment="1">
      <alignment/>
    </xf>
    <xf numFmtId="0" fontId="10" fillId="32" borderId="16" xfId="0" applyFont="1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4" xfId="0" applyFont="1" applyBorder="1" applyAlignment="1">
      <alignment/>
    </xf>
    <xf numFmtId="4" fontId="9" fillId="0" borderId="14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Alignment="1">
      <alignment/>
    </xf>
    <xf numFmtId="0" fontId="9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top"/>
    </xf>
    <xf numFmtId="0" fontId="24" fillId="0" borderId="0" xfId="0" applyFont="1" applyAlignment="1">
      <alignment horizontal="center"/>
    </xf>
    <xf numFmtId="0" fontId="19" fillId="0" borderId="0" xfId="33" applyFont="1">
      <alignment/>
      <protection/>
    </xf>
    <xf numFmtId="1" fontId="0" fillId="0" borderId="0" xfId="0" applyNumberFormat="1" applyFont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5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9" fillId="0" borderId="0" xfId="0" applyNumberFormat="1" applyFont="1" applyFill="1" applyBorder="1" applyAlignment="1">
      <alignment horizontal="right" vertical="center"/>
    </xf>
    <xf numFmtId="1" fontId="9" fillId="0" borderId="10" xfId="0" applyNumberFormat="1" applyFont="1" applyFill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4" fontId="9" fillId="0" borderId="18" xfId="0" applyNumberFormat="1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4" fontId="9" fillId="32" borderId="10" xfId="0" applyNumberFormat="1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13" fillId="0" borderId="18" xfId="0" applyNumberFormat="1" applyFont="1" applyBorder="1" applyAlignment="1">
      <alignment/>
    </xf>
    <xf numFmtId="0" fontId="25" fillId="32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27" fillId="32" borderId="10" xfId="0" applyFont="1" applyFill="1" applyBorder="1" applyAlignment="1">
      <alignment/>
    </xf>
    <xf numFmtId="0" fontId="0" fillId="0" borderId="16" xfId="0" applyBorder="1" applyAlignment="1">
      <alignment/>
    </xf>
    <xf numFmtId="0" fontId="13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11" fillId="34" borderId="17" xfId="0" applyFont="1" applyFill="1" applyBorder="1" applyAlignment="1">
      <alignment horizontal="left"/>
    </xf>
    <xf numFmtId="0" fontId="10" fillId="34" borderId="1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4" fontId="9" fillId="34" borderId="18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right"/>
    </xf>
    <xf numFmtId="7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6" fillId="32" borderId="14" xfId="0" applyFont="1" applyFill="1" applyBorder="1" applyAlignment="1">
      <alignment horizontal="left" vertical="center" wrapText="1"/>
    </xf>
    <xf numFmtId="0" fontId="26" fillId="32" borderId="15" xfId="0" applyFont="1" applyFill="1" applyBorder="1" applyAlignment="1">
      <alignment horizontal="left" vertical="center" wrapText="1"/>
    </xf>
    <xf numFmtId="0" fontId="26" fillId="32" borderId="16" xfId="0" applyFont="1" applyFill="1" applyBorder="1" applyAlignment="1">
      <alignment horizontal="left" vertical="center" wrapText="1"/>
    </xf>
    <xf numFmtId="0" fontId="3" fillId="32" borderId="24" xfId="0" applyFont="1" applyFill="1" applyBorder="1" applyAlignment="1">
      <alignment horizontal="left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OIK_ST_ΑΝΑΔΕΙΞΗ ΣΟΚΑΚΙΩΝ_ΔΙΟΡΘΩΣΗ_27.01.09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13"/>
  <sheetViews>
    <sheetView zoomScalePageLayoutView="0" workbookViewId="0" topLeftCell="A79">
      <selection activeCell="A84" sqref="A84:J84"/>
    </sheetView>
  </sheetViews>
  <sheetFormatPr defaultColWidth="9.00390625" defaultRowHeight="12.75"/>
  <cols>
    <col min="1" max="1" width="9.125" style="48" customWidth="1"/>
    <col min="2" max="2" width="29.125" style="0" customWidth="1"/>
    <col min="4" max="4" width="17.125" style="0" customWidth="1"/>
    <col min="5" max="5" width="23.75390625" style="0" hidden="1" customWidth="1"/>
    <col min="6" max="6" width="5.375" style="48" customWidth="1"/>
    <col min="7" max="7" width="5.00390625" style="48" customWidth="1"/>
    <col min="8" max="8" width="10.625" style="48" customWidth="1"/>
    <col min="9" max="9" width="8.875" style="59" customWidth="1"/>
    <col min="10" max="10" width="9.75390625" style="48" customWidth="1"/>
    <col min="11" max="11" width="9.125" style="20" customWidth="1"/>
  </cols>
  <sheetData>
    <row r="1" spans="1:10" ht="12.75">
      <c r="A1" s="75" t="s">
        <v>508</v>
      </c>
      <c r="B1" s="75"/>
      <c r="C1" s="76"/>
      <c r="D1" s="77"/>
      <c r="E1" s="77"/>
      <c r="F1" s="76" t="s">
        <v>509</v>
      </c>
      <c r="G1" s="301" t="s">
        <v>510</v>
      </c>
      <c r="H1" s="301"/>
      <c r="I1" s="301"/>
      <c r="J1" s="301"/>
    </row>
    <row r="2" spans="1:10" ht="12.75">
      <c r="A2" s="75" t="s">
        <v>511</v>
      </c>
      <c r="B2" s="75"/>
      <c r="C2" s="76"/>
      <c r="D2" s="78"/>
      <c r="E2" s="79"/>
      <c r="F2" s="79"/>
      <c r="G2" s="301"/>
      <c r="H2" s="301"/>
      <c r="I2" s="301"/>
      <c r="J2" s="301"/>
    </row>
    <row r="3" spans="1:10" ht="12.75">
      <c r="A3" s="75" t="s">
        <v>512</v>
      </c>
      <c r="B3" s="75"/>
      <c r="C3" s="76"/>
      <c r="D3" s="80"/>
      <c r="E3" s="79"/>
      <c r="F3" s="81"/>
      <c r="G3" s="301"/>
      <c r="H3" s="301"/>
      <c r="I3" s="301"/>
      <c r="J3" s="301"/>
    </row>
    <row r="4" spans="1:10" ht="12.75">
      <c r="A4" s="75" t="s">
        <v>513</v>
      </c>
      <c r="B4" s="75"/>
      <c r="C4" s="76"/>
      <c r="D4" s="78"/>
      <c r="E4" s="82"/>
      <c r="F4" s="80"/>
      <c r="G4" s="301"/>
      <c r="H4" s="301"/>
      <c r="I4" s="301"/>
      <c r="J4" s="301"/>
    </row>
    <row r="5" spans="1:10" ht="12.75">
      <c r="A5" s="75" t="s">
        <v>514</v>
      </c>
      <c r="B5" s="75"/>
      <c r="C5" s="76"/>
      <c r="D5" s="78"/>
      <c r="E5" s="82"/>
      <c r="F5" s="80"/>
      <c r="G5" s="301"/>
      <c r="H5" s="301"/>
      <c r="I5" s="301"/>
      <c r="J5" s="301"/>
    </row>
    <row r="6" spans="1:10" ht="12.75">
      <c r="A6" s="75"/>
      <c r="B6" s="75"/>
      <c r="C6" s="76"/>
      <c r="D6" s="78"/>
      <c r="E6" s="82"/>
      <c r="F6" s="80"/>
      <c r="G6" s="83"/>
      <c r="H6" s="84"/>
      <c r="I6" s="82"/>
      <c r="J6" s="82"/>
    </row>
    <row r="7" spans="1:10" ht="12.75">
      <c r="A7" s="75"/>
      <c r="B7" s="75"/>
      <c r="C7" s="76"/>
      <c r="D7" s="302" t="s">
        <v>515</v>
      </c>
      <c r="E7" s="302"/>
      <c r="F7" s="302"/>
      <c r="G7" s="303">
        <v>340000</v>
      </c>
      <c r="H7" s="303"/>
      <c r="I7" s="83"/>
      <c r="J7" s="83"/>
    </row>
    <row r="8" spans="1:10" ht="12.75">
      <c r="A8" s="75"/>
      <c r="B8" s="75"/>
      <c r="C8" s="76"/>
      <c r="D8" s="81"/>
      <c r="E8" s="81"/>
      <c r="F8" s="80"/>
      <c r="G8" s="83"/>
      <c r="H8" s="85"/>
      <c r="I8" s="86"/>
      <c r="J8" s="83"/>
    </row>
    <row r="9" spans="1:10" ht="12.75">
      <c r="A9" s="304" t="s">
        <v>516</v>
      </c>
      <c r="B9" s="304"/>
      <c r="C9" s="304"/>
      <c r="D9" s="304"/>
      <c r="E9" s="304"/>
      <c r="F9" s="304"/>
      <c r="G9" s="304"/>
      <c r="H9" s="304"/>
      <c r="I9" s="304"/>
      <c r="J9" s="304"/>
    </row>
    <row r="13" spans="1:11" ht="12.75">
      <c r="A13" s="68"/>
      <c r="B13" s="298" t="s">
        <v>598</v>
      </c>
      <c r="C13" s="299"/>
      <c r="D13" s="299"/>
      <c r="E13" s="299"/>
      <c r="F13" s="299"/>
      <c r="G13" s="299"/>
      <c r="H13" s="299"/>
      <c r="I13" s="299"/>
      <c r="J13" s="300"/>
      <c r="K13" s="35"/>
    </row>
    <row r="14" spans="1:11" ht="13.5" thickBot="1">
      <c r="A14" s="69"/>
      <c r="B14" s="299" t="s">
        <v>599</v>
      </c>
      <c r="C14" s="299"/>
      <c r="D14" s="299"/>
      <c r="E14" s="299"/>
      <c r="F14" s="299"/>
      <c r="G14" s="299"/>
      <c r="H14" s="299"/>
      <c r="I14" s="299"/>
      <c r="J14" s="300"/>
      <c r="K14" s="35"/>
    </row>
    <row r="15" spans="1:11" ht="25.5">
      <c r="A15" s="70"/>
      <c r="B15" s="71"/>
      <c r="C15" s="71"/>
      <c r="D15" s="71"/>
      <c r="E15" s="72"/>
      <c r="F15" s="135" t="s">
        <v>521</v>
      </c>
      <c r="G15" s="136" t="s">
        <v>522</v>
      </c>
      <c r="H15" s="135" t="s">
        <v>523</v>
      </c>
      <c r="I15" s="135" t="s">
        <v>524</v>
      </c>
      <c r="J15" s="137" t="s">
        <v>1</v>
      </c>
      <c r="K15" s="73"/>
    </row>
    <row r="16" spans="1:12" ht="12.75">
      <c r="A16" s="168" t="s">
        <v>569</v>
      </c>
      <c r="B16" s="162" t="s">
        <v>441</v>
      </c>
      <c r="C16" s="162" t="s">
        <v>442</v>
      </c>
      <c r="D16" s="162"/>
      <c r="E16" s="163" t="s">
        <v>443</v>
      </c>
      <c r="F16" s="164" t="s">
        <v>0</v>
      </c>
      <c r="G16" s="165">
        <v>53</v>
      </c>
      <c r="H16" s="166">
        <v>270</v>
      </c>
      <c r="I16" s="167">
        <v>14310</v>
      </c>
      <c r="J16" s="150"/>
      <c r="K16" s="36"/>
      <c r="L16">
        <f>G16*H16</f>
        <v>14310</v>
      </c>
    </row>
    <row r="17" spans="1:12" s="3" customFormat="1" ht="12.75">
      <c r="A17" s="168" t="s">
        <v>570</v>
      </c>
      <c r="B17" s="162" t="s">
        <v>444</v>
      </c>
      <c r="C17" s="162" t="s">
        <v>445</v>
      </c>
      <c r="D17" s="162"/>
      <c r="E17" s="163" t="s">
        <v>446</v>
      </c>
      <c r="F17" s="164" t="s">
        <v>0</v>
      </c>
      <c r="G17" s="165">
        <v>53</v>
      </c>
      <c r="H17" s="166">
        <v>50</v>
      </c>
      <c r="I17" s="167">
        <v>2650</v>
      </c>
      <c r="J17" s="150"/>
      <c r="K17" s="19"/>
      <c r="L17">
        <f aca="true" t="shared" si="0" ref="L17:L37">G17*H17</f>
        <v>2650</v>
      </c>
    </row>
    <row r="18" spans="1:12" ht="25.5">
      <c r="A18" s="168" t="s">
        <v>571</v>
      </c>
      <c r="B18" s="162" t="s">
        <v>447</v>
      </c>
      <c r="C18" s="162" t="s">
        <v>448</v>
      </c>
      <c r="D18" s="162"/>
      <c r="E18" s="163" t="s">
        <v>449</v>
      </c>
      <c r="F18" s="164" t="s">
        <v>0</v>
      </c>
      <c r="G18" s="165">
        <v>68</v>
      </c>
      <c r="H18" s="166">
        <v>220</v>
      </c>
      <c r="I18" s="167">
        <v>14960</v>
      </c>
      <c r="J18" s="150"/>
      <c r="L18">
        <f t="shared" si="0"/>
        <v>14960</v>
      </c>
    </row>
    <row r="19" spans="1:12" s="1" customFormat="1" ht="24.75" customHeight="1">
      <c r="A19" s="168" t="s">
        <v>572</v>
      </c>
      <c r="B19" s="162" t="s">
        <v>450</v>
      </c>
      <c r="C19" s="162" t="s">
        <v>451</v>
      </c>
      <c r="D19" s="162"/>
      <c r="E19" s="163" t="s">
        <v>452</v>
      </c>
      <c r="F19" s="164" t="s">
        <v>0</v>
      </c>
      <c r="G19" s="165">
        <v>33</v>
      </c>
      <c r="H19" s="166">
        <v>50</v>
      </c>
      <c r="I19" s="167">
        <v>1650</v>
      </c>
      <c r="J19" s="150"/>
      <c r="K19" s="21"/>
      <c r="L19">
        <f t="shared" si="0"/>
        <v>1650</v>
      </c>
    </row>
    <row r="20" spans="1:12" s="48" customFormat="1" ht="12.75">
      <c r="A20" s="168" t="s">
        <v>573</v>
      </c>
      <c r="B20" s="162" t="s">
        <v>453</v>
      </c>
      <c r="C20" s="162" t="s">
        <v>454</v>
      </c>
      <c r="D20" s="162"/>
      <c r="E20" s="163" t="s">
        <v>455</v>
      </c>
      <c r="F20" s="164" t="s">
        <v>0</v>
      </c>
      <c r="G20" s="165">
        <v>3</v>
      </c>
      <c r="H20" s="166">
        <v>440</v>
      </c>
      <c r="I20" s="167">
        <v>1320</v>
      </c>
      <c r="J20" s="150"/>
      <c r="K20" s="47"/>
      <c r="L20">
        <f t="shared" si="0"/>
        <v>1320</v>
      </c>
    </row>
    <row r="21" spans="1:12" s="5" customFormat="1" ht="12.75">
      <c r="A21" s="168" t="s">
        <v>574</v>
      </c>
      <c r="B21" s="162" t="s">
        <v>456</v>
      </c>
      <c r="C21" s="162" t="s">
        <v>457</v>
      </c>
      <c r="D21" s="162"/>
      <c r="E21" s="163" t="s">
        <v>458</v>
      </c>
      <c r="F21" s="164" t="s">
        <v>0</v>
      </c>
      <c r="G21" s="165">
        <v>8</v>
      </c>
      <c r="H21" s="166">
        <v>240</v>
      </c>
      <c r="I21" s="167">
        <v>1920</v>
      </c>
      <c r="J21" s="150"/>
      <c r="K21" s="22"/>
      <c r="L21">
        <f t="shared" si="0"/>
        <v>1920</v>
      </c>
    </row>
    <row r="22" spans="1:12" s="5" customFormat="1" ht="12.75">
      <c r="A22" s="168" t="s">
        <v>575</v>
      </c>
      <c r="B22" s="162" t="s">
        <v>459</v>
      </c>
      <c r="C22" s="162" t="s">
        <v>460</v>
      </c>
      <c r="D22" s="162"/>
      <c r="E22" s="163" t="s">
        <v>461</v>
      </c>
      <c r="F22" s="164" t="s">
        <v>0</v>
      </c>
      <c r="G22" s="165">
        <v>14</v>
      </c>
      <c r="H22" s="166">
        <v>280</v>
      </c>
      <c r="I22" s="167">
        <v>3920</v>
      </c>
      <c r="J22" s="150"/>
      <c r="K22" s="22"/>
      <c r="L22">
        <f t="shared" si="0"/>
        <v>3920</v>
      </c>
    </row>
    <row r="23" spans="1:12" s="5" customFormat="1" ht="12.75">
      <c r="A23" s="168" t="s">
        <v>576</v>
      </c>
      <c r="B23" s="162" t="s">
        <v>462</v>
      </c>
      <c r="C23" s="162" t="s">
        <v>463</v>
      </c>
      <c r="D23" s="162"/>
      <c r="E23" s="163" t="s">
        <v>464</v>
      </c>
      <c r="F23" s="164" t="s">
        <v>0</v>
      </c>
      <c r="G23" s="165">
        <v>2</v>
      </c>
      <c r="H23" s="166">
        <v>350</v>
      </c>
      <c r="I23" s="167">
        <v>700</v>
      </c>
      <c r="J23" s="150"/>
      <c r="K23" s="22"/>
      <c r="L23">
        <f t="shared" si="0"/>
        <v>700</v>
      </c>
    </row>
    <row r="24" spans="1:12" s="5" customFormat="1" ht="25.5">
      <c r="A24" s="168" t="s">
        <v>577</v>
      </c>
      <c r="B24" s="162" t="s">
        <v>465</v>
      </c>
      <c r="C24" s="162" t="s">
        <v>466</v>
      </c>
      <c r="D24" s="162"/>
      <c r="E24" s="163" t="s">
        <v>467</v>
      </c>
      <c r="F24" s="164" t="s">
        <v>0</v>
      </c>
      <c r="G24" s="165">
        <v>3</v>
      </c>
      <c r="H24" s="166">
        <v>340</v>
      </c>
      <c r="I24" s="167">
        <v>1020</v>
      </c>
      <c r="J24" s="150"/>
      <c r="K24" s="22"/>
      <c r="L24">
        <f t="shared" si="0"/>
        <v>1020</v>
      </c>
    </row>
    <row r="25" spans="1:12" s="5" customFormat="1" ht="25.5">
      <c r="A25" s="168" t="s">
        <v>578</v>
      </c>
      <c r="B25" s="162" t="s">
        <v>468</v>
      </c>
      <c r="C25" s="162" t="s">
        <v>469</v>
      </c>
      <c r="D25" s="162"/>
      <c r="E25" s="163" t="s">
        <v>470</v>
      </c>
      <c r="F25" s="164" t="s">
        <v>0</v>
      </c>
      <c r="G25" s="165">
        <v>9</v>
      </c>
      <c r="H25" s="166">
        <v>240</v>
      </c>
      <c r="I25" s="167">
        <v>2160</v>
      </c>
      <c r="J25" s="150"/>
      <c r="K25" s="22"/>
      <c r="L25">
        <f t="shared" si="0"/>
        <v>2160</v>
      </c>
    </row>
    <row r="26" spans="1:12" s="48" customFormat="1" ht="25.5">
      <c r="A26" s="168" t="s">
        <v>579</v>
      </c>
      <c r="B26" s="162" t="s">
        <v>471</v>
      </c>
      <c r="C26" s="162" t="s">
        <v>472</v>
      </c>
      <c r="D26" s="162"/>
      <c r="E26" s="163" t="s">
        <v>473</v>
      </c>
      <c r="F26" s="164" t="s">
        <v>0</v>
      </c>
      <c r="G26" s="165">
        <v>5</v>
      </c>
      <c r="H26" s="166">
        <v>395</v>
      </c>
      <c r="I26" s="167">
        <v>1975</v>
      </c>
      <c r="J26" s="150"/>
      <c r="K26" s="47"/>
      <c r="L26">
        <f t="shared" si="0"/>
        <v>1975</v>
      </c>
    </row>
    <row r="27" spans="1:12" s="5" customFormat="1" ht="12.75">
      <c r="A27" s="168" t="s">
        <v>580</v>
      </c>
      <c r="B27" s="162" t="s">
        <v>474</v>
      </c>
      <c r="C27" s="162" t="s">
        <v>475</v>
      </c>
      <c r="D27" s="162"/>
      <c r="E27" s="163" t="s">
        <v>476</v>
      </c>
      <c r="F27" s="164" t="s">
        <v>0</v>
      </c>
      <c r="G27" s="165">
        <v>1</v>
      </c>
      <c r="H27" s="166">
        <v>365</v>
      </c>
      <c r="I27" s="167">
        <v>365</v>
      </c>
      <c r="J27" s="150"/>
      <c r="K27" s="22"/>
      <c r="L27">
        <f t="shared" si="0"/>
        <v>365</v>
      </c>
    </row>
    <row r="28" spans="1:12" s="6" customFormat="1" ht="25.5">
      <c r="A28" s="168" t="s">
        <v>581</v>
      </c>
      <c r="B28" s="162" t="s">
        <v>477</v>
      </c>
      <c r="C28" s="162" t="s">
        <v>478</v>
      </c>
      <c r="D28" s="162"/>
      <c r="E28" s="163" t="s">
        <v>479</v>
      </c>
      <c r="F28" s="164" t="s">
        <v>0</v>
      </c>
      <c r="G28" s="165">
        <v>53</v>
      </c>
      <c r="H28" s="166">
        <v>270</v>
      </c>
      <c r="I28" s="167">
        <v>14310</v>
      </c>
      <c r="J28" s="150"/>
      <c r="K28" s="23"/>
      <c r="L28">
        <f t="shared" si="0"/>
        <v>14310</v>
      </c>
    </row>
    <row r="29" spans="1:12" s="6" customFormat="1" ht="12.75">
      <c r="A29" s="169" t="s">
        <v>582</v>
      </c>
      <c r="B29" s="162" t="s">
        <v>480</v>
      </c>
      <c r="C29" s="162" t="s">
        <v>481</v>
      </c>
      <c r="D29" s="162"/>
      <c r="E29" s="163" t="s">
        <v>482</v>
      </c>
      <c r="F29" s="164" t="s">
        <v>0</v>
      </c>
      <c r="G29" s="165">
        <v>38</v>
      </c>
      <c r="H29" s="166">
        <v>55</v>
      </c>
      <c r="I29" s="167">
        <v>2090</v>
      </c>
      <c r="J29" s="150"/>
      <c r="K29" s="23"/>
      <c r="L29">
        <f t="shared" si="0"/>
        <v>2090</v>
      </c>
    </row>
    <row r="30" spans="1:12" s="6" customFormat="1" ht="12.75">
      <c r="A30" s="168" t="s">
        <v>583</v>
      </c>
      <c r="B30" s="162" t="s">
        <v>483</v>
      </c>
      <c r="C30" s="162" t="s">
        <v>484</v>
      </c>
      <c r="D30" s="162"/>
      <c r="E30" s="163" t="s">
        <v>485</v>
      </c>
      <c r="F30" s="164" t="s">
        <v>0</v>
      </c>
      <c r="G30" s="165">
        <v>9</v>
      </c>
      <c r="H30" s="166">
        <v>180</v>
      </c>
      <c r="I30" s="167">
        <v>1620</v>
      </c>
      <c r="J30" s="150"/>
      <c r="K30" s="23"/>
      <c r="L30">
        <f t="shared" si="0"/>
        <v>1620</v>
      </c>
    </row>
    <row r="31" spans="1:12" s="6" customFormat="1" ht="12.75">
      <c r="A31" s="168" t="s">
        <v>584</v>
      </c>
      <c r="B31" s="162" t="s">
        <v>486</v>
      </c>
      <c r="C31" s="162" t="s">
        <v>487</v>
      </c>
      <c r="D31" s="162"/>
      <c r="E31" s="163" t="s">
        <v>488</v>
      </c>
      <c r="F31" s="164" t="s">
        <v>0</v>
      </c>
      <c r="G31" s="165">
        <v>10</v>
      </c>
      <c r="H31" s="166">
        <v>440</v>
      </c>
      <c r="I31" s="167">
        <v>4400</v>
      </c>
      <c r="J31" s="150"/>
      <c r="K31" s="23"/>
      <c r="L31">
        <f t="shared" si="0"/>
        <v>4400</v>
      </c>
    </row>
    <row r="32" spans="1:12" s="6" customFormat="1" ht="12.75">
      <c r="A32" s="168" t="s">
        <v>585</v>
      </c>
      <c r="B32" s="162" t="s">
        <v>489</v>
      </c>
      <c r="C32" s="162" t="s">
        <v>490</v>
      </c>
      <c r="D32" s="162"/>
      <c r="E32" s="163" t="s">
        <v>491</v>
      </c>
      <c r="F32" s="164" t="s">
        <v>0</v>
      </c>
      <c r="G32" s="165">
        <v>1</v>
      </c>
      <c r="H32" s="166">
        <v>480</v>
      </c>
      <c r="I32" s="167">
        <v>480</v>
      </c>
      <c r="J32" s="150"/>
      <c r="K32" s="23"/>
      <c r="L32">
        <f t="shared" si="0"/>
        <v>480</v>
      </c>
    </row>
    <row r="33" spans="1:12" s="6" customFormat="1" ht="12.75">
      <c r="A33" s="168" t="s">
        <v>586</v>
      </c>
      <c r="B33" s="162" t="s">
        <v>492</v>
      </c>
      <c r="C33" s="162" t="s">
        <v>493</v>
      </c>
      <c r="D33" s="162"/>
      <c r="E33" s="163" t="s">
        <v>494</v>
      </c>
      <c r="F33" s="164" t="s">
        <v>0</v>
      </c>
      <c r="G33" s="165">
        <v>1</v>
      </c>
      <c r="H33" s="166">
        <v>2800</v>
      </c>
      <c r="I33" s="167">
        <v>2800</v>
      </c>
      <c r="J33" s="150"/>
      <c r="K33" s="23"/>
      <c r="L33">
        <f t="shared" si="0"/>
        <v>2800</v>
      </c>
    </row>
    <row r="34" spans="1:12" s="6" customFormat="1" ht="12.75">
      <c r="A34" s="168" t="s">
        <v>587</v>
      </c>
      <c r="B34" s="162" t="s">
        <v>495</v>
      </c>
      <c r="C34" s="162" t="s">
        <v>496</v>
      </c>
      <c r="D34" s="162"/>
      <c r="E34" s="163" t="s">
        <v>497</v>
      </c>
      <c r="F34" s="164" t="s">
        <v>0</v>
      </c>
      <c r="G34" s="165">
        <v>10</v>
      </c>
      <c r="H34" s="166">
        <v>160</v>
      </c>
      <c r="I34" s="167">
        <v>1600</v>
      </c>
      <c r="J34" s="150"/>
      <c r="K34" s="23"/>
      <c r="L34">
        <f t="shared" si="0"/>
        <v>1600</v>
      </c>
    </row>
    <row r="35" spans="1:12" s="6" customFormat="1" ht="12.75">
      <c r="A35" s="168" t="s">
        <v>588</v>
      </c>
      <c r="B35" s="162" t="s">
        <v>498</v>
      </c>
      <c r="C35" s="162" t="s">
        <v>499</v>
      </c>
      <c r="D35" s="162"/>
      <c r="E35" s="163" t="s">
        <v>500</v>
      </c>
      <c r="F35" s="164" t="s">
        <v>0</v>
      </c>
      <c r="G35" s="165">
        <v>14</v>
      </c>
      <c r="H35" s="166">
        <v>120</v>
      </c>
      <c r="I35" s="167">
        <v>1680</v>
      </c>
      <c r="J35" s="150"/>
      <c r="K35" s="23"/>
      <c r="L35">
        <f t="shared" si="0"/>
        <v>1680</v>
      </c>
    </row>
    <row r="36" spans="1:12" s="4" customFormat="1" ht="12.75">
      <c r="A36" s="168" t="s">
        <v>589</v>
      </c>
      <c r="B36" s="162" t="s">
        <v>501</v>
      </c>
      <c r="C36" s="162" t="s">
        <v>502</v>
      </c>
      <c r="D36" s="162"/>
      <c r="E36" s="163" t="s">
        <v>503</v>
      </c>
      <c r="F36" s="164" t="s">
        <v>0</v>
      </c>
      <c r="G36" s="165">
        <v>56</v>
      </c>
      <c r="H36" s="166">
        <v>60</v>
      </c>
      <c r="I36" s="167">
        <v>3360</v>
      </c>
      <c r="J36" s="150"/>
      <c r="K36" s="24"/>
      <c r="L36">
        <f t="shared" si="0"/>
        <v>3360</v>
      </c>
    </row>
    <row r="37" spans="1:12" s="48" customFormat="1" ht="25.5">
      <c r="A37" s="168" t="s">
        <v>590</v>
      </c>
      <c r="B37" s="162" t="s">
        <v>504</v>
      </c>
      <c r="C37" s="162" t="s">
        <v>505</v>
      </c>
      <c r="D37" s="162"/>
      <c r="E37" s="163" t="s">
        <v>506</v>
      </c>
      <c r="F37" s="164" t="s">
        <v>0</v>
      </c>
      <c r="G37" s="165">
        <v>2</v>
      </c>
      <c r="H37" s="166">
        <v>300</v>
      </c>
      <c r="I37" s="167">
        <v>600</v>
      </c>
      <c r="J37" s="150"/>
      <c r="K37" s="47"/>
      <c r="L37">
        <f t="shared" si="0"/>
        <v>600</v>
      </c>
    </row>
    <row r="38" spans="1:13" ht="13.5" thickBot="1">
      <c r="A38" s="168" t="s">
        <v>591</v>
      </c>
      <c r="B38" s="297" t="s">
        <v>507</v>
      </c>
      <c r="C38" s="297"/>
      <c r="D38" s="297"/>
      <c r="E38" s="297"/>
      <c r="F38" s="297"/>
      <c r="G38" s="297"/>
      <c r="H38" s="297"/>
      <c r="I38" s="297"/>
      <c r="J38" s="74">
        <v>79890</v>
      </c>
      <c r="M38">
        <f>SUM(L16:L37)</f>
        <v>79890</v>
      </c>
    </row>
    <row r="39" spans="1:10" ht="25.5">
      <c r="A39" s="131" t="s">
        <v>519</v>
      </c>
      <c r="B39" s="132" t="s">
        <v>520</v>
      </c>
      <c r="C39" s="133"/>
      <c r="D39" s="133"/>
      <c r="E39" s="134"/>
      <c r="F39" s="135" t="s">
        <v>521</v>
      </c>
      <c r="G39" s="136" t="s">
        <v>522</v>
      </c>
      <c r="H39" s="135" t="s">
        <v>523</v>
      </c>
      <c r="I39" s="135" t="s">
        <v>524</v>
      </c>
      <c r="J39" s="137" t="s">
        <v>1</v>
      </c>
    </row>
    <row r="40" spans="1:10" ht="15">
      <c r="A40" s="41" t="s">
        <v>525</v>
      </c>
      <c r="B40" s="43" t="s">
        <v>526</v>
      </c>
      <c r="C40" s="43"/>
      <c r="D40" s="43"/>
      <c r="E40" s="44"/>
      <c r="F40" s="138"/>
      <c r="G40" s="138"/>
      <c r="H40" s="139"/>
      <c r="I40" s="139"/>
      <c r="J40" s="140"/>
    </row>
    <row r="41" spans="1:12" ht="12.75">
      <c r="A41" s="141" t="s">
        <v>527</v>
      </c>
      <c r="B41" s="142" t="s">
        <v>528</v>
      </c>
      <c r="C41" s="37"/>
      <c r="D41" s="37"/>
      <c r="E41" s="38"/>
      <c r="F41" s="143" t="s">
        <v>0</v>
      </c>
      <c r="G41" s="143">
        <v>3</v>
      </c>
      <c r="H41" s="144">
        <v>600</v>
      </c>
      <c r="I41" s="144">
        <f>G41*H41</f>
        <v>1800</v>
      </c>
      <c r="J41" s="145"/>
      <c r="L41">
        <f>G41*H41</f>
        <v>1800</v>
      </c>
    </row>
    <row r="42" spans="1:12" ht="12.75">
      <c r="A42" s="141" t="s">
        <v>529</v>
      </c>
      <c r="B42" s="142" t="s">
        <v>592</v>
      </c>
      <c r="C42" s="37"/>
      <c r="D42" s="37"/>
      <c r="E42" s="38"/>
      <c r="F42" s="143" t="s">
        <v>0</v>
      </c>
      <c r="G42" s="143">
        <v>3</v>
      </c>
      <c r="H42" s="144">
        <v>150</v>
      </c>
      <c r="I42" s="144">
        <f>G42*H42</f>
        <v>450</v>
      </c>
      <c r="J42" s="145"/>
      <c r="L42">
        <f>G42*H42</f>
        <v>450</v>
      </c>
    </row>
    <row r="43" spans="1:12" ht="12.75">
      <c r="A43" s="141" t="s">
        <v>530</v>
      </c>
      <c r="B43" s="142" t="s">
        <v>593</v>
      </c>
      <c r="C43" s="37"/>
      <c r="D43" s="37"/>
      <c r="E43" s="38"/>
      <c r="F43" s="143" t="s">
        <v>0</v>
      </c>
      <c r="G43" s="143">
        <v>3</v>
      </c>
      <c r="H43" s="144">
        <v>480</v>
      </c>
      <c r="I43" s="144">
        <f>G43*H43</f>
        <v>1440</v>
      </c>
      <c r="J43" s="145"/>
      <c r="L43">
        <f>G43*H43</f>
        <v>1440</v>
      </c>
    </row>
    <row r="44" spans="1:12" ht="12.75">
      <c r="A44" s="141" t="s">
        <v>531</v>
      </c>
      <c r="B44" s="142" t="s">
        <v>532</v>
      </c>
      <c r="C44" s="37"/>
      <c r="D44" s="37"/>
      <c r="E44" s="38"/>
      <c r="F44" s="143" t="s">
        <v>0</v>
      </c>
      <c r="G44" s="143">
        <v>1</v>
      </c>
      <c r="H44" s="144">
        <v>1200</v>
      </c>
      <c r="I44" s="144">
        <f>G44*H44</f>
        <v>1200</v>
      </c>
      <c r="J44" s="145"/>
      <c r="L44">
        <f>G44*H44</f>
        <v>1200</v>
      </c>
    </row>
    <row r="45" spans="1:13" ht="12.75">
      <c r="A45" s="141"/>
      <c r="B45" s="146"/>
      <c r="C45" s="37"/>
      <c r="D45" s="37"/>
      <c r="E45" s="38"/>
      <c r="F45" s="143"/>
      <c r="G45" s="143"/>
      <c r="H45" s="144"/>
      <c r="I45" s="144"/>
      <c r="J45" s="93">
        <f>SUM(I41:I44)</f>
        <v>4890</v>
      </c>
      <c r="M45">
        <f>SUM(L41:L44)</f>
        <v>4890</v>
      </c>
    </row>
    <row r="46" spans="1:10" ht="15">
      <c r="A46" s="41" t="s">
        <v>533</v>
      </c>
      <c r="B46" s="42" t="s">
        <v>534</v>
      </c>
      <c r="C46" s="43"/>
      <c r="D46" s="43"/>
      <c r="E46" s="44"/>
      <c r="F46" s="138"/>
      <c r="G46" s="138"/>
      <c r="H46" s="139"/>
      <c r="I46" s="49"/>
      <c r="J46" s="140"/>
    </row>
    <row r="47" spans="1:10" ht="12.75">
      <c r="A47" s="147" t="s">
        <v>535</v>
      </c>
      <c r="B47" s="148" t="s">
        <v>536</v>
      </c>
      <c r="C47" s="149"/>
      <c r="D47" s="149"/>
      <c r="E47" s="34"/>
      <c r="F47" s="143"/>
      <c r="G47" s="143"/>
      <c r="H47" s="144"/>
      <c r="I47" s="144"/>
      <c r="J47" s="150"/>
    </row>
    <row r="48" spans="1:12" ht="12.75">
      <c r="A48" s="151" t="s">
        <v>537</v>
      </c>
      <c r="B48" s="152" t="s">
        <v>538</v>
      </c>
      <c r="C48" s="87"/>
      <c r="D48" s="87"/>
      <c r="E48" s="90"/>
      <c r="F48" s="153" t="s">
        <v>0</v>
      </c>
      <c r="G48" s="153">
        <v>37</v>
      </c>
      <c r="H48" s="154">
        <v>360</v>
      </c>
      <c r="I48" s="154">
        <f>G48*H48</f>
        <v>13320</v>
      </c>
      <c r="J48" s="155"/>
      <c r="L48">
        <f>G48*H48</f>
        <v>13320</v>
      </c>
    </row>
    <row r="49" spans="1:12" ht="12.75">
      <c r="A49" s="151" t="s">
        <v>539</v>
      </c>
      <c r="B49" s="152" t="s">
        <v>540</v>
      </c>
      <c r="C49" s="87"/>
      <c r="D49" s="87"/>
      <c r="E49" s="90"/>
      <c r="F49" s="153" t="s">
        <v>0</v>
      </c>
      <c r="G49" s="153">
        <v>37</v>
      </c>
      <c r="H49" s="154">
        <v>35</v>
      </c>
      <c r="I49" s="154">
        <f>G49*H49</f>
        <v>1295</v>
      </c>
      <c r="J49" s="155"/>
      <c r="L49">
        <f>G49*H49</f>
        <v>1295</v>
      </c>
    </row>
    <row r="50" spans="1:12" ht="12.75">
      <c r="A50" s="151" t="s">
        <v>541</v>
      </c>
      <c r="B50" s="152" t="s">
        <v>542</v>
      </c>
      <c r="C50" s="87"/>
      <c r="D50" s="87"/>
      <c r="E50" s="90"/>
      <c r="F50" s="153" t="s">
        <v>0</v>
      </c>
      <c r="G50" s="153">
        <v>1</v>
      </c>
      <c r="H50" s="154">
        <v>650</v>
      </c>
      <c r="I50" s="154">
        <f>G50*H50</f>
        <v>650</v>
      </c>
      <c r="J50" s="155"/>
      <c r="L50">
        <f>G50*H50</f>
        <v>650</v>
      </c>
    </row>
    <row r="51" spans="1:13" ht="12.75">
      <c r="A51" s="151"/>
      <c r="B51" s="152"/>
      <c r="C51" s="87"/>
      <c r="D51" s="87"/>
      <c r="E51" s="90"/>
      <c r="F51" s="153"/>
      <c r="G51" s="153"/>
      <c r="H51" s="154"/>
      <c r="I51" s="154"/>
      <c r="J51" s="93">
        <f>SUM(I48:I50)</f>
        <v>15265</v>
      </c>
      <c r="M51">
        <f>SUM(L48:L50)</f>
        <v>15265</v>
      </c>
    </row>
    <row r="52" spans="1:10" ht="12.75">
      <c r="A52" s="156" t="s">
        <v>543</v>
      </c>
      <c r="B52" s="157" t="s">
        <v>544</v>
      </c>
      <c r="C52" s="158"/>
      <c r="D52" s="158"/>
      <c r="E52" s="159"/>
      <c r="F52" s="153"/>
      <c r="G52" s="153"/>
      <c r="H52" s="154"/>
      <c r="I52" s="154"/>
      <c r="J52" s="155"/>
    </row>
    <row r="53" spans="1:12" ht="12.75">
      <c r="A53" s="151" t="s">
        <v>545</v>
      </c>
      <c r="B53" s="152" t="s">
        <v>546</v>
      </c>
      <c r="C53" s="87"/>
      <c r="D53" s="87"/>
      <c r="E53" s="90"/>
      <c r="F53" s="153" t="s">
        <v>0</v>
      </c>
      <c r="G53" s="153">
        <v>1</v>
      </c>
      <c r="H53" s="154">
        <v>10500</v>
      </c>
      <c r="I53" s="154">
        <f>G53*H53</f>
        <v>10500</v>
      </c>
      <c r="J53" s="155"/>
      <c r="L53">
        <f>G53*H53</f>
        <v>10500</v>
      </c>
    </row>
    <row r="54" spans="1:12" ht="12.75">
      <c r="A54" s="151" t="s">
        <v>547</v>
      </c>
      <c r="B54" s="152" t="s">
        <v>548</v>
      </c>
      <c r="C54" s="87"/>
      <c r="D54" s="87"/>
      <c r="E54" s="90"/>
      <c r="F54" s="153" t="s">
        <v>0</v>
      </c>
      <c r="G54" s="153">
        <v>1</v>
      </c>
      <c r="H54" s="154">
        <v>7700</v>
      </c>
      <c r="I54" s="154">
        <f>G54*H54</f>
        <v>7700</v>
      </c>
      <c r="J54" s="155"/>
      <c r="L54">
        <f>G54*H54</f>
        <v>7700</v>
      </c>
    </row>
    <row r="55" spans="1:12" ht="12.75">
      <c r="A55" s="151" t="s">
        <v>549</v>
      </c>
      <c r="B55" s="152" t="s">
        <v>550</v>
      </c>
      <c r="C55" s="87"/>
      <c r="D55" s="87"/>
      <c r="E55" s="90"/>
      <c r="F55" s="153" t="s">
        <v>0</v>
      </c>
      <c r="G55" s="153">
        <v>1</v>
      </c>
      <c r="H55" s="154">
        <v>6750</v>
      </c>
      <c r="I55" s="154">
        <f>G55*H55</f>
        <v>6750</v>
      </c>
      <c r="J55" s="93">
        <v>24950</v>
      </c>
      <c r="L55">
        <f>G55*H55</f>
        <v>6750</v>
      </c>
    </row>
    <row r="56" spans="1:13" ht="12.75">
      <c r="A56" s="160"/>
      <c r="B56" s="152"/>
      <c r="C56" s="87"/>
      <c r="D56" s="87"/>
      <c r="E56" s="90"/>
      <c r="F56" s="153"/>
      <c r="G56" s="153"/>
      <c r="H56" s="154"/>
      <c r="I56" s="154"/>
      <c r="J56" s="155"/>
      <c r="M56">
        <f>SUM(L53:L55)</f>
        <v>24950</v>
      </c>
    </row>
    <row r="57" spans="1:11" s="48" customFormat="1" ht="12.75">
      <c r="A57" s="172" t="s">
        <v>177</v>
      </c>
      <c r="B57" s="173" t="s">
        <v>173</v>
      </c>
      <c r="C57" s="173"/>
      <c r="D57" s="173"/>
      <c r="E57" s="174"/>
      <c r="F57" s="45"/>
      <c r="G57" s="45"/>
      <c r="H57" s="45"/>
      <c r="I57" s="49"/>
      <c r="J57" s="46"/>
      <c r="K57" s="47"/>
    </row>
    <row r="58" spans="1:10" ht="12.75">
      <c r="A58" s="64"/>
      <c r="B58" s="65" t="s">
        <v>174</v>
      </c>
      <c r="C58" s="65" t="s">
        <v>175</v>
      </c>
      <c r="D58" s="65" t="s">
        <v>176</v>
      </c>
      <c r="E58" s="34"/>
      <c r="F58" s="53"/>
      <c r="G58" s="53"/>
      <c r="H58" s="53"/>
      <c r="I58" s="54"/>
      <c r="J58" s="55"/>
    </row>
    <row r="59" spans="1:12" ht="12.75">
      <c r="A59" s="53" t="s">
        <v>299</v>
      </c>
      <c r="B59" s="214" t="s">
        <v>54</v>
      </c>
      <c r="C59" s="30"/>
      <c r="D59" s="30"/>
      <c r="E59" s="32"/>
      <c r="F59" s="53" t="s">
        <v>0</v>
      </c>
      <c r="G59" s="53">
        <v>1</v>
      </c>
      <c r="H59" s="60">
        <v>8.75</v>
      </c>
      <c r="I59" s="60">
        <f aca="true" t="shared" si="1" ref="I59:I71">G59*H59</f>
        <v>8.75</v>
      </c>
      <c r="J59" s="55"/>
      <c r="L59">
        <f aca="true" t="shared" si="2" ref="L59:L71">G59*H59</f>
        <v>8.75</v>
      </c>
    </row>
    <row r="60" spans="1:12" ht="12.75">
      <c r="A60" s="53" t="s">
        <v>230</v>
      </c>
      <c r="B60" s="66" t="s">
        <v>361</v>
      </c>
      <c r="C60" s="66"/>
      <c r="D60" s="66" t="s">
        <v>362</v>
      </c>
      <c r="E60" s="33"/>
      <c r="F60" s="53" t="s">
        <v>0</v>
      </c>
      <c r="G60" s="53">
        <v>6</v>
      </c>
      <c r="H60" s="53">
        <v>200</v>
      </c>
      <c r="I60" s="60">
        <f t="shared" si="1"/>
        <v>1200</v>
      </c>
      <c r="J60" s="55"/>
      <c r="L60">
        <f t="shared" si="2"/>
        <v>1200</v>
      </c>
    </row>
    <row r="61" spans="1:12" ht="12.75">
      <c r="A61" s="53" t="s">
        <v>231</v>
      </c>
      <c r="B61" s="66" t="s">
        <v>361</v>
      </c>
      <c r="C61" s="66"/>
      <c r="D61" s="66" t="s">
        <v>363</v>
      </c>
      <c r="E61" s="33"/>
      <c r="F61" s="53" t="s">
        <v>0</v>
      </c>
      <c r="G61" s="53">
        <v>2</v>
      </c>
      <c r="H61" s="53">
        <v>370</v>
      </c>
      <c r="I61" s="60">
        <f t="shared" si="1"/>
        <v>740</v>
      </c>
      <c r="J61" s="55"/>
      <c r="L61">
        <f t="shared" si="2"/>
        <v>740</v>
      </c>
    </row>
    <row r="62" spans="1:12" ht="12.75">
      <c r="A62" s="53" t="s">
        <v>254</v>
      </c>
      <c r="B62" s="66" t="s">
        <v>361</v>
      </c>
      <c r="C62" s="66"/>
      <c r="D62" s="66" t="s">
        <v>362</v>
      </c>
      <c r="E62" s="33"/>
      <c r="F62" s="53" t="s">
        <v>0</v>
      </c>
      <c r="G62" s="53">
        <v>1</v>
      </c>
      <c r="H62" s="53">
        <v>200</v>
      </c>
      <c r="I62" s="60">
        <f t="shared" si="1"/>
        <v>200</v>
      </c>
      <c r="J62" s="55"/>
      <c r="L62">
        <f t="shared" si="2"/>
        <v>200</v>
      </c>
    </row>
    <row r="63" spans="1:12" ht="12.75">
      <c r="A63" s="53" t="s">
        <v>255</v>
      </c>
      <c r="B63" s="66" t="s">
        <v>361</v>
      </c>
      <c r="C63" s="66"/>
      <c r="D63" s="66" t="s">
        <v>364</v>
      </c>
      <c r="E63" s="33"/>
      <c r="F63" s="53" t="s">
        <v>0</v>
      </c>
      <c r="G63" s="53">
        <v>1</v>
      </c>
      <c r="H63" s="53">
        <v>280</v>
      </c>
      <c r="I63" s="60">
        <f t="shared" si="1"/>
        <v>280</v>
      </c>
      <c r="J63" s="55"/>
      <c r="L63">
        <f t="shared" si="2"/>
        <v>280</v>
      </c>
    </row>
    <row r="64" spans="1:12" ht="12.75">
      <c r="A64" s="53" t="s">
        <v>313</v>
      </c>
      <c r="B64" s="214" t="s">
        <v>68</v>
      </c>
      <c r="C64" s="30"/>
      <c r="D64" s="30"/>
      <c r="E64" s="33"/>
      <c r="F64" s="53" t="s">
        <v>0</v>
      </c>
      <c r="G64" s="53">
        <v>6</v>
      </c>
      <c r="H64" s="60">
        <v>17.4</v>
      </c>
      <c r="I64" s="60">
        <f t="shared" si="1"/>
        <v>104.39999999999999</v>
      </c>
      <c r="J64" s="55"/>
      <c r="L64">
        <f t="shared" si="2"/>
        <v>104.39999999999999</v>
      </c>
    </row>
    <row r="65" spans="1:12" ht="12.75">
      <c r="A65" s="53" t="s">
        <v>291</v>
      </c>
      <c r="B65" s="214" t="s">
        <v>46</v>
      </c>
      <c r="C65" s="30"/>
      <c r="D65" s="30"/>
      <c r="E65" s="33"/>
      <c r="F65" s="53" t="s">
        <v>0</v>
      </c>
      <c r="G65" s="53">
        <v>2</v>
      </c>
      <c r="H65" s="60">
        <v>7.05</v>
      </c>
      <c r="I65" s="60">
        <f t="shared" si="1"/>
        <v>14.1</v>
      </c>
      <c r="J65" s="55"/>
      <c r="L65">
        <f t="shared" si="2"/>
        <v>14.1</v>
      </c>
    </row>
    <row r="66" spans="1:12" ht="12.75">
      <c r="A66" s="53" t="s">
        <v>210</v>
      </c>
      <c r="B66" s="66" t="s">
        <v>108</v>
      </c>
      <c r="C66" s="66" t="s">
        <v>128</v>
      </c>
      <c r="D66" s="66" t="s">
        <v>163</v>
      </c>
      <c r="E66" s="33"/>
      <c r="F66" s="53" t="s">
        <v>0</v>
      </c>
      <c r="G66" s="53">
        <v>1</v>
      </c>
      <c r="H66" s="53">
        <v>7480</v>
      </c>
      <c r="I66" s="60">
        <f t="shared" si="1"/>
        <v>7480</v>
      </c>
      <c r="J66" s="55"/>
      <c r="L66">
        <f t="shared" si="2"/>
        <v>7480</v>
      </c>
    </row>
    <row r="67" spans="1:12" ht="12.75">
      <c r="A67" s="53" t="s">
        <v>213</v>
      </c>
      <c r="B67" s="66" t="s">
        <v>111</v>
      </c>
      <c r="C67" s="66" t="s">
        <v>130</v>
      </c>
      <c r="D67" s="66" t="s">
        <v>163</v>
      </c>
      <c r="E67" s="33"/>
      <c r="F67" s="53" t="s">
        <v>0</v>
      </c>
      <c r="G67" s="53">
        <v>1</v>
      </c>
      <c r="H67" s="53">
        <v>4360</v>
      </c>
      <c r="I67" s="60">
        <f t="shared" si="1"/>
        <v>4360</v>
      </c>
      <c r="J67" s="55"/>
      <c r="L67">
        <f t="shared" si="2"/>
        <v>4360</v>
      </c>
    </row>
    <row r="68" spans="1:12" ht="12.75">
      <c r="A68" s="53" t="s">
        <v>184</v>
      </c>
      <c r="B68" s="66" t="s">
        <v>92</v>
      </c>
      <c r="C68" s="66" t="s">
        <v>125</v>
      </c>
      <c r="D68" s="66" t="s">
        <v>142</v>
      </c>
      <c r="E68" s="33"/>
      <c r="F68" s="53" t="s">
        <v>0</v>
      </c>
      <c r="G68" s="53">
        <v>1</v>
      </c>
      <c r="H68" s="53">
        <v>350</v>
      </c>
      <c r="I68" s="60">
        <f t="shared" si="1"/>
        <v>350</v>
      </c>
      <c r="J68" s="55"/>
      <c r="L68">
        <f t="shared" si="2"/>
        <v>350</v>
      </c>
    </row>
    <row r="69" spans="1:12" ht="12.75">
      <c r="A69" s="53" t="s">
        <v>318</v>
      </c>
      <c r="B69" s="214" t="s">
        <v>73</v>
      </c>
      <c r="C69" s="30"/>
      <c r="D69" s="30"/>
      <c r="E69" s="33"/>
      <c r="F69" s="53" t="s">
        <v>0</v>
      </c>
      <c r="G69" s="53">
        <v>2</v>
      </c>
      <c r="H69" s="60">
        <v>12.55</v>
      </c>
      <c r="I69" s="60">
        <f t="shared" si="1"/>
        <v>25.1</v>
      </c>
      <c r="J69" s="55"/>
      <c r="L69">
        <f t="shared" si="2"/>
        <v>25.1</v>
      </c>
    </row>
    <row r="70" spans="1:12" ht="12.75">
      <c r="A70" s="53" t="s">
        <v>326</v>
      </c>
      <c r="B70" s="214" t="s">
        <v>80</v>
      </c>
      <c r="C70" s="30"/>
      <c r="D70" s="30"/>
      <c r="E70" s="33"/>
      <c r="F70" s="53" t="s">
        <v>0</v>
      </c>
      <c r="G70" s="53">
        <v>1</v>
      </c>
      <c r="H70" s="60">
        <v>45.15</v>
      </c>
      <c r="I70" s="60">
        <f t="shared" si="1"/>
        <v>45.15</v>
      </c>
      <c r="J70" s="55"/>
      <c r="L70">
        <f t="shared" si="2"/>
        <v>45.15</v>
      </c>
    </row>
    <row r="71" spans="1:12" ht="12.75">
      <c r="A71" s="53" t="s">
        <v>316</v>
      </c>
      <c r="B71" s="214" t="s">
        <v>71</v>
      </c>
      <c r="C71" s="30"/>
      <c r="D71" s="30"/>
      <c r="E71" s="33"/>
      <c r="F71" s="53" t="s">
        <v>0</v>
      </c>
      <c r="G71" s="53">
        <v>10</v>
      </c>
      <c r="H71" s="60">
        <v>22.4</v>
      </c>
      <c r="I71" s="60">
        <f t="shared" si="1"/>
        <v>224</v>
      </c>
      <c r="J71" s="55"/>
      <c r="L71">
        <f t="shared" si="2"/>
        <v>224</v>
      </c>
    </row>
    <row r="72" spans="1:10" ht="12.75">
      <c r="A72" s="64"/>
      <c r="B72" s="65" t="s">
        <v>174</v>
      </c>
      <c r="C72" s="65" t="s">
        <v>175</v>
      </c>
      <c r="D72" s="65" t="s">
        <v>176</v>
      </c>
      <c r="E72" s="34"/>
      <c r="F72" s="53"/>
      <c r="G72" s="53"/>
      <c r="H72" s="53"/>
      <c r="I72" s="54"/>
      <c r="J72" s="55"/>
    </row>
    <row r="73" spans="1:11" s="48" customFormat="1" ht="12.75">
      <c r="A73" s="172" t="s">
        <v>178</v>
      </c>
      <c r="B73" s="173" t="s">
        <v>179</v>
      </c>
      <c r="C73" s="173"/>
      <c r="D73" s="173"/>
      <c r="E73" s="174"/>
      <c r="F73" s="45"/>
      <c r="G73" s="45"/>
      <c r="H73" s="45"/>
      <c r="I73" s="49"/>
      <c r="J73" s="46"/>
      <c r="K73" s="47"/>
    </row>
    <row r="74" spans="1:11" s="48" customFormat="1" ht="12.75">
      <c r="A74" s="64" t="s">
        <v>256</v>
      </c>
      <c r="B74" s="215" t="s">
        <v>11</v>
      </c>
      <c r="C74" s="215"/>
      <c r="D74" s="215"/>
      <c r="E74" s="52"/>
      <c r="F74" s="53"/>
      <c r="G74" s="53"/>
      <c r="H74" s="53"/>
      <c r="I74" s="54"/>
      <c r="J74" s="55"/>
      <c r="K74" s="47"/>
    </row>
    <row r="75" spans="1:12" ht="12.75">
      <c r="A75" s="53" t="s">
        <v>180</v>
      </c>
      <c r="B75" s="66" t="s">
        <v>88</v>
      </c>
      <c r="C75" s="2"/>
      <c r="D75" s="66" t="s">
        <v>138</v>
      </c>
      <c r="E75" s="33"/>
      <c r="F75" s="53" t="s">
        <v>0</v>
      </c>
      <c r="G75" s="53">
        <v>2</v>
      </c>
      <c r="H75" s="53">
        <v>1100</v>
      </c>
      <c r="I75" s="60">
        <f aca="true" t="shared" si="3" ref="I75:I106">G75*H75</f>
        <v>2200</v>
      </c>
      <c r="J75" s="55"/>
      <c r="L75">
        <f aca="true" t="shared" si="4" ref="L75:L106">G75*H75</f>
        <v>2200</v>
      </c>
    </row>
    <row r="76" spans="1:12" ht="12.75">
      <c r="A76" s="53" t="s">
        <v>185</v>
      </c>
      <c r="B76" s="66" t="s">
        <v>88</v>
      </c>
      <c r="C76" s="66"/>
      <c r="D76" s="66" t="s">
        <v>143</v>
      </c>
      <c r="E76" s="33"/>
      <c r="F76" s="53" t="s">
        <v>0</v>
      </c>
      <c r="G76" s="53">
        <v>1</v>
      </c>
      <c r="H76" s="53">
        <v>1040</v>
      </c>
      <c r="I76" s="60">
        <f t="shared" si="3"/>
        <v>1040</v>
      </c>
      <c r="J76" s="55"/>
      <c r="L76">
        <f t="shared" si="4"/>
        <v>1040</v>
      </c>
    </row>
    <row r="77" spans="1:12" ht="12.75">
      <c r="A77" s="53" t="s">
        <v>193</v>
      </c>
      <c r="B77" s="66" t="s">
        <v>88</v>
      </c>
      <c r="C77" s="66"/>
      <c r="D77" s="66" t="s">
        <v>150</v>
      </c>
      <c r="E77" s="33"/>
      <c r="F77" s="53" t="s">
        <v>0</v>
      </c>
      <c r="G77" s="53">
        <v>2</v>
      </c>
      <c r="H77" s="53">
        <v>860</v>
      </c>
      <c r="I77" s="60">
        <f t="shared" si="3"/>
        <v>1720</v>
      </c>
      <c r="J77" s="55"/>
      <c r="L77">
        <f t="shared" si="4"/>
        <v>1720</v>
      </c>
    </row>
    <row r="78" spans="1:12" ht="12.75">
      <c r="A78" s="53" t="s">
        <v>199</v>
      </c>
      <c r="B78" s="66" t="s">
        <v>88</v>
      </c>
      <c r="C78" s="66"/>
      <c r="D78" s="66" t="s">
        <v>154</v>
      </c>
      <c r="E78" s="33"/>
      <c r="F78" s="53" t="s">
        <v>0</v>
      </c>
      <c r="G78" s="53">
        <v>1</v>
      </c>
      <c r="H78" s="53">
        <v>840</v>
      </c>
      <c r="I78" s="60">
        <f t="shared" si="3"/>
        <v>840</v>
      </c>
      <c r="J78" s="55"/>
      <c r="L78">
        <f t="shared" si="4"/>
        <v>840</v>
      </c>
    </row>
    <row r="79" spans="1:12" ht="12.75">
      <c r="A79" s="53" t="s">
        <v>200</v>
      </c>
      <c r="B79" s="66" t="s">
        <v>88</v>
      </c>
      <c r="C79" s="66"/>
      <c r="D79" s="66" t="s">
        <v>155</v>
      </c>
      <c r="E79" s="33"/>
      <c r="F79" s="53" t="s">
        <v>0</v>
      </c>
      <c r="G79" s="53">
        <v>1</v>
      </c>
      <c r="H79" s="53">
        <v>660</v>
      </c>
      <c r="I79" s="60">
        <f t="shared" si="3"/>
        <v>660</v>
      </c>
      <c r="J79" s="55"/>
      <c r="L79">
        <f t="shared" si="4"/>
        <v>660</v>
      </c>
    </row>
    <row r="80" spans="1:12" ht="12.75">
      <c r="A80" s="53" t="s">
        <v>214</v>
      </c>
      <c r="B80" s="66" t="s">
        <v>112</v>
      </c>
      <c r="C80" s="66" t="s">
        <v>131</v>
      </c>
      <c r="D80" s="66" t="s">
        <v>163</v>
      </c>
      <c r="E80" s="33"/>
      <c r="F80" s="53" t="s">
        <v>0</v>
      </c>
      <c r="G80" s="53">
        <v>1</v>
      </c>
      <c r="H80" s="53">
        <v>3780</v>
      </c>
      <c r="I80" s="60">
        <f t="shared" si="3"/>
        <v>3780</v>
      </c>
      <c r="J80" s="55"/>
      <c r="L80">
        <f t="shared" si="4"/>
        <v>3780</v>
      </c>
    </row>
    <row r="81" spans="1:12" ht="12.75">
      <c r="A81" s="53" t="s">
        <v>215</v>
      </c>
      <c r="B81" s="66" t="s">
        <v>112</v>
      </c>
      <c r="C81" s="66" t="s">
        <v>132</v>
      </c>
      <c r="D81" s="66" t="s">
        <v>162</v>
      </c>
      <c r="E81" s="33"/>
      <c r="F81" s="53" t="s">
        <v>0</v>
      </c>
      <c r="G81" s="53">
        <v>1</v>
      </c>
      <c r="H81" s="53">
        <v>2370</v>
      </c>
      <c r="I81" s="60">
        <f t="shared" si="3"/>
        <v>2370</v>
      </c>
      <c r="J81" s="55"/>
      <c r="L81">
        <f t="shared" si="4"/>
        <v>2370</v>
      </c>
    </row>
    <row r="82" spans="1:12" ht="12.75">
      <c r="A82" s="53" t="s">
        <v>298</v>
      </c>
      <c r="B82" s="214" t="s">
        <v>53</v>
      </c>
      <c r="C82" s="30"/>
      <c r="D82" s="30"/>
      <c r="E82" s="33"/>
      <c r="F82" s="53" t="s">
        <v>0</v>
      </c>
      <c r="G82" s="53">
        <v>1</v>
      </c>
      <c r="H82" s="60">
        <v>10.3</v>
      </c>
      <c r="I82" s="60">
        <f t="shared" si="3"/>
        <v>10.3</v>
      </c>
      <c r="J82" s="55"/>
      <c r="L82">
        <f t="shared" si="4"/>
        <v>10.3</v>
      </c>
    </row>
    <row r="83" spans="1:12" ht="12.75">
      <c r="A83" s="53" t="s">
        <v>293</v>
      </c>
      <c r="B83" s="214" t="s">
        <v>48</v>
      </c>
      <c r="C83" s="30"/>
      <c r="D83" s="30"/>
      <c r="E83" s="33"/>
      <c r="F83" s="53" t="s">
        <v>0</v>
      </c>
      <c r="G83" s="53">
        <v>2</v>
      </c>
      <c r="H83" s="60">
        <v>40.3</v>
      </c>
      <c r="I83" s="60">
        <f t="shared" si="3"/>
        <v>80.6</v>
      </c>
      <c r="J83" s="55"/>
      <c r="L83">
        <f t="shared" si="4"/>
        <v>80.6</v>
      </c>
    </row>
    <row r="84" spans="1:12" ht="12.75">
      <c r="A84" s="53" t="s">
        <v>234</v>
      </c>
      <c r="B84" s="66" t="s">
        <v>336</v>
      </c>
      <c r="C84" s="66" t="s">
        <v>342</v>
      </c>
      <c r="D84" s="66" t="s">
        <v>349</v>
      </c>
      <c r="E84" s="33"/>
      <c r="F84" s="53" t="s">
        <v>0</v>
      </c>
      <c r="G84" s="53">
        <v>1</v>
      </c>
      <c r="H84" s="53">
        <v>1740</v>
      </c>
      <c r="I84" s="60">
        <f t="shared" si="3"/>
        <v>1740</v>
      </c>
      <c r="J84" s="55"/>
      <c r="L84">
        <f t="shared" si="4"/>
        <v>1740</v>
      </c>
    </row>
    <row r="85" spans="1:12" ht="12.75">
      <c r="A85" s="53" t="s">
        <v>288</v>
      </c>
      <c r="B85" s="214" t="s">
        <v>43</v>
      </c>
      <c r="C85" s="30"/>
      <c r="D85" s="30"/>
      <c r="E85" s="33"/>
      <c r="F85" s="53" t="s">
        <v>0</v>
      </c>
      <c r="G85" s="53">
        <v>1</v>
      </c>
      <c r="H85" s="60">
        <v>6.95</v>
      </c>
      <c r="I85" s="60">
        <f t="shared" si="3"/>
        <v>6.95</v>
      </c>
      <c r="J85" s="55"/>
      <c r="L85">
        <f t="shared" si="4"/>
        <v>6.95</v>
      </c>
    </row>
    <row r="86" spans="1:12" ht="12.75">
      <c r="A86" s="53" t="s">
        <v>289</v>
      </c>
      <c r="B86" s="214" t="s">
        <v>45</v>
      </c>
      <c r="C86" s="30"/>
      <c r="D86" s="30"/>
      <c r="E86" s="33"/>
      <c r="F86" s="53" t="s">
        <v>0</v>
      </c>
      <c r="G86" s="53">
        <v>1</v>
      </c>
      <c r="H86" s="60">
        <v>18.15</v>
      </c>
      <c r="I86" s="60">
        <f t="shared" si="3"/>
        <v>18.15</v>
      </c>
      <c r="J86" s="55"/>
      <c r="L86">
        <f t="shared" si="4"/>
        <v>18.15</v>
      </c>
    </row>
    <row r="87" spans="1:12" ht="12.75">
      <c r="A87" s="53" t="s">
        <v>189</v>
      </c>
      <c r="B87" s="66" t="s">
        <v>96</v>
      </c>
      <c r="C87" s="66"/>
      <c r="D87" s="66" t="s">
        <v>146</v>
      </c>
      <c r="E87" s="33"/>
      <c r="F87" s="53" t="s">
        <v>0</v>
      </c>
      <c r="G87" s="53">
        <v>1</v>
      </c>
      <c r="H87" s="53">
        <v>240</v>
      </c>
      <c r="I87" s="60">
        <f t="shared" si="3"/>
        <v>240</v>
      </c>
      <c r="J87" s="55"/>
      <c r="L87">
        <f t="shared" si="4"/>
        <v>240</v>
      </c>
    </row>
    <row r="88" spans="1:12" ht="12.75">
      <c r="A88" s="53" t="s">
        <v>203</v>
      </c>
      <c r="B88" s="66" t="s">
        <v>96</v>
      </c>
      <c r="C88" s="66"/>
      <c r="D88" s="66" t="s">
        <v>146</v>
      </c>
      <c r="E88" s="33"/>
      <c r="F88" s="53" t="s">
        <v>0</v>
      </c>
      <c r="G88" s="53">
        <v>1</v>
      </c>
      <c r="H88" s="53">
        <v>240</v>
      </c>
      <c r="I88" s="60">
        <f t="shared" si="3"/>
        <v>240</v>
      </c>
      <c r="J88" s="55"/>
      <c r="L88">
        <f t="shared" si="4"/>
        <v>240</v>
      </c>
    </row>
    <row r="89" spans="1:12" ht="12.75">
      <c r="A89" s="53" t="s">
        <v>238</v>
      </c>
      <c r="B89" s="66" t="s">
        <v>96</v>
      </c>
      <c r="C89" s="66"/>
      <c r="D89" s="66" t="s">
        <v>146</v>
      </c>
      <c r="E89" s="33"/>
      <c r="F89" s="53" t="s">
        <v>0</v>
      </c>
      <c r="G89" s="53">
        <v>1</v>
      </c>
      <c r="H89" s="53">
        <v>240</v>
      </c>
      <c r="I89" s="60">
        <f t="shared" si="3"/>
        <v>240</v>
      </c>
      <c r="J89" s="55"/>
      <c r="L89">
        <f t="shared" si="4"/>
        <v>240</v>
      </c>
    </row>
    <row r="90" spans="1:12" ht="12.75">
      <c r="A90" s="53" t="s">
        <v>247</v>
      </c>
      <c r="B90" s="66" t="s">
        <v>96</v>
      </c>
      <c r="C90" s="66"/>
      <c r="D90" s="66" t="s">
        <v>146</v>
      </c>
      <c r="E90" s="33"/>
      <c r="F90" s="53" t="s">
        <v>0</v>
      </c>
      <c r="G90" s="53">
        <v>1</v>
      </c>
      <c r="H90" s="53">
        <v>240</v>
      </c>
      <c r="I90" s="60">
        <f t="shared" si="3"/>
        <v>240</v>
      </c>
      <c r="J90" s="55"/>
      <c r="L90">
        <f t="shared" si="4"/>
        <v>240</v>
      </c>
    </row>
    <row r="91" spans="1:12" ht="12.75">
      <c r="A91" s="53" t="s">
        <v>262</v>
      </c>
      <c r="B91" s="214" t="s">
        <v>17</v>
      </c>
      <c r="C91" s="30"/>
      <c r="D91" s="30"/>
      <c r="E91" s="33"/>
      <c r="F91" s="53" t="s">
        <v>0</v>
      </c>
      <c r="G91" s="53">
        <v>7</v>
      </c>
      <c r="H91" s="60">
        <v>4.85</v>
      </c>
      <c r="I91" s="60">
        <f t="shared" si="3"/>
        <v>33.949999999999996</v>
      </c>
      <c r="J91" s="55"/>
      <c r="L91">
        <f t="shared" si="4"/>
        <v>33.949999999999996</v>
      </c>
    </row>
    <row r="92" spans="1:12" ht="12.75">
      <c r="A92" s="53" t="s">
        <v>261</v>
      </c>
      <c r="B92" s="214" t="s">
        <v>16</v>
      </c>
      <c r="C92" s="30"/>
      <c r="D92" s="30"/>
      <c r="E92" s="33"/>
      <c r="F92" s="53" t="s">
        <v>0</v>
      </c>
      <c r="G92" s="53">
        <v>6</v>
      </c>
      <c r="H92" s="60">
        <v>8.6</v>
      </c>
      <c r="I92" s="60">
        <f t="shared" si="3"/>
        <v>51.599999999999994</v>
      </c>
      <c r="J92" s="55"/>
      <c r="L92">
        <f t="shared" si="4"/>
        <v>51.599999999999994</v>
      </c>
    </row>
    <row r="93" spans="1:12" ht="12.75">
      <c r="A93" s="53" t="s">
        <v>268</v>
      </c>
      <c r="B93" s="214" t="s">
        <v>23</v>
      </c>
      <c r="C93" s="30"/>
      <c r="D93" s="30"/>
      <c r="E93" s="33"/>
      <c r="F93" s="53" t="s">
        <v>0</v>
      </c>
      <c r="G93" s="53">
        <v>6</v>
      </c>
      <c r="H93" s="60">
        <v>10.1</v>
      </c>
      <c r="I93" s="60">
        <f t="shared" si="3"/>
        <v>60.599999999999994</v>
      </c>
      <c r="J93" s="55"/>
      <c r="L93">
        <f t="shared" si="4"/>
        <v>60.599999999999994</v>
      </c>
    </row>
    <row r="94" spans="1:12" ht="12.75">
      <c r="A94" s="53" t="s">
        <v>267</v>
      </c>
      <c r="B94" s="214" t="s">
        <v>22</v>
      </c>
      <c r="C94" s="30"/>
      <c r="D94" s="30"/>
      <c r="E94" s="33"/>
      <c r="F94" s="53" t="s">
        <v>0</v>
      </c>
      <c r="G94" s="53">
        <v>6</v>
      </c>
      <c r="H94" s="60">
        <v>16.25</v>
      </c>
      <c r="I94" s="60">
        <f t="shared" si="3"/>
        <v>97.5</v>
      </c>
      <c r="J94" s="55"/>
      <c r="L94">
        <f t="shared" si="4"/>
        <v>97.5</v>
      </c>
    </row>
    <row r="95" spans="1:12" ht="12.75">
      <c r="A95" s="53" t="s">
        <v>233</v>
      </c>
      <c r="B95" s="66" t="s">
        <v>334</v>
      </c>
      <c r="C95" s="66"/>
      <c r="D95" s="66" t="s">
        <v>347</v>
      </c>
      <c r="E95" s="33"/>
      <c r="F95" s="53" t="s">
        <v>0</v>
      </c>
      <c r="G95" s="53">
        <v>1</v>
      </c>
      <c r="H95" s="53">
        <v>360</v>
      </c>
      <c r="I95" s="60">
        <f t="shared" si="3"/>
        <v>360</v>
      </c>
      <c r="J95" s="55"/>
      <c r="L95">
        <f t="shared" si="4"/>
        <v>360</v>
      </c>
    </row>
    <row r="96" spans="1:12" ht="12.75">
      <c r="A96" s="53" t="s">
        <v>232</v>
      </c>
      <c r="B96" s="66" t="s">
        <v>333</v>
      </c>
      <c r="C96" s="2"/>
      <c r="D96" s="66" t="s">
        <v>346</v>
      </c>
      <c r="E96" s="33"/>
      <c r="F96" s="53" t="s">
        <v>0</v>
      </c>
      <c r="G96" s="53">
        <v>1</v>
      </c>
      <c r="H96" s="53">
        <v>210</v>
      </c>
      <c r="I96" s="60">
        <f t="shared" si="3"/>
        <v>210</v>
      </c>
      <c r="J96" s="55"/>
      <c r="L96">
        <f t="shared" si="4"/>
        <v>210</v>
      </c>
    </row>
    <row r="97" spans="1:12" ht="12.75">
      <c r="A97" s="53" t="s">
        <v>208</v>
      </c>
      <c r="B97" s="66" t="s">
        <v>106</v>
      </c>
      <c r="C97" s="66"/>
      <c r="D97" s="66" t="s">
        <v>161</v>
      </c>
      <c r="E97" s="33"/>
      <c r="F97" s="53" t="s">
        <v>0</v>
      </c>
      <c r="G97" s="53">
        <v>1</v>
      </c>
      <c r="H97" s="53">
        <v>380</v>
      </c>
      <c r="I97" s="60">
        <f t="shared" si="3"/>
        <v>380</v>
      </c>
      <c r="J97" s="55"/>
      <c r="L97">
        <f t="shared" si="4"/>
        <v>380</v>
      </c>
    </row>
    <row r="98" spans="1:12" ht="12.75">
      <c r="A98" s="53" t="s">
        <v>220</v>
      </c>
      <c r="B98" s="66" t="s">
        <v>106</v>
      </c>
      <c r="C98" s="66"/>
      <c r="D98" s="66" t="s">
        <v>161</v>
      </c>
      <c r="E98" s="33"/>
      <c r="F98" s="53" t="s">
        <v>0</v>
      </c>
      <c r="G98" s="53">
        <v>1</v>
      </c>
      <c r="H98" s="53">
        <v>390</v>
      </c>
      <c r="I98" s="60">
        <f t="shared" si="3"/>
        <v>390</v>
      </c>
      <c r="J98" s="55"/>
      <c r="L98">
        <f t="shared" si="4"/>
        <v>390</v>
      </c>
    </row>
    <row r="99" spans="1:12" ht="12.75">
      <c r="A99" s="53" t="s">
        <v>270</v>
      </c>
      <c r="B99" s="214" t="s">
        <v>25</v>
      </c>
      <c r="C99" s="30"/>
      <c r="D99" s="30"/>
      <c r="E99" s="33"/>
      <c r="F99" s="53" t="s">
        <v>0</v>
      </c>
      <c r="G99" s="53">
        <v>2</v>
      </c>
      <c r="H99" s="60">
        <v>56.6</v>
      </c>
      <c r="I99" s="60">
        <f t="shared" si="3"/>
        <v>113.2</v>
      </c>
      <c r="J99" s="55"/>
      <c r="L99">
        <f t="shared" si="4"/>
        <v>113.2</v>
      </c>
    </row>
    <row r="100" spans="1:12" ht="12.75">
      <c r="A100" s="53" t="s">
        <v>269</v>
      </c>
      <c r="B100" s="214" t="s">
        <v>24</v>
      </c>
      <c r="C100" s="30"/>
      <c r="D100" s="30"/>
      <c r="E100" s="33"/>
      <c r="F100" s="53" t="s">
        <v>0</v>
      </c>
      <c r="G100" s="53">
        <v>3</v>
      </c>
      <c r="H100" s="60">
        <v>64.3</v>
      </c>
      <c r="I100" s="60">
        <f t="shared" si="3"/>
        <v>192.89999999999998</v>
      </c>
      <c r="J100" s="55"/>
      <c r="L100">
        <f t="shared" si="4"/>
        <v>192.89999999999998</v>
      </c>
    </row>
    <row r="101" spans="1:12" ht="12.75">
      <c r="A101" s="53" t="s">
        <v>271</v>
      </c>
      <c r="B101" s="214" t="s">
        <v>26</v>
      </c>
      <c r="C101" s="30"/>
      <c r="D101" s="30"/>
      <c r="E101" s="33"/>
      <c r="F101" s="53" t="s">
        <v>0</v>
      </c>
      <c r="G101" s="53">
        <v>3</v>
      </c>
      <c r="H101" s="60">
        <v>21.85</v>
      </c>
      <c r="I101" s="60">
        <f t="shared" si="3"/>
        <v>65.55000000000001</v>
      </c>
      <c r="J101" s="55"/>
      <c r="L101">
        <f t="shared" si="4"/>
        <v>65.55000000000001</v>
      </c>
    </row>
    <row r="102" spans="1:12" ht="12.75">
      <c r="A102" s="53" t="s">
        <v>325</v>
      </c>
      <c r="B102" s="214" t="s">
        <v>82</v>
      </c>
      <c r="C102" s="30"/>
      <c r="D102" s="30"/>
      <c r="E102" s="33"/>
      <c r="F102" s="53" t="s">
        <v>0</v>
      </c>
      <c r="G102" s="53">
        <v>1</v>
      </c>
      <c r="H102" s="60">
        <v>7.3</v>
      </c>
      <c r="I102" s="60">
        <f t="shared" si="3"/>
        <v>7.3</v>
      </c>
      <c r="J102" s="55"/>
      <c r="L102">
        <f t="shared" si="4"/>
        <v>7.3</v>
      </c>
    </row>
    <row r="103" spans="1:12" ht="12.75">
      <c r="A103" s="53" t="s">
        <v>304</v>
      </c>
      <c r="B103" s="214" t="s">
        <v>59</v>
      </c>
      <c r="C103" s="30"/>
      <c r="D103" s="30"/>
      <c r="E103" s="33"/>
      <c r="F103" s="53" t="s">
        <v>0</v>
      </c>
      <c r="G103" s="53">
        <v>1</v>
      </c>
      <c r="H103" s="60">
        <v>15.9</v>
      </c>
      <c r="I103" s="60">
        <f t="shared" si="3"/>
        <v>15.9</v>
      </c>
      <c r="J103" s="55"/>
      <c r="L103">
        <f t="shared" si="4"/>
        <v>15.9</v>
      </c>
    </row>
    <row r="104" spans="1:12" ht="12.75">
      <c r="A104" s="53" t="s">
        <v>388</v>
      </c>
      <c r="B104" s="214" t="s">
        <v>372</v>
      </c>
      <c r="C104" s="30"/>
      <c r="D104" s="30"/>
      <c r="E104" s="33"/>
      <c r="F104" s="53" t="s">
        <v>0</v>
      </c>
      <c r="G104" s="53">
        <v>72</v>
      </c>
      <c r="H104" s="60">
        <v>0.98</v>
      </c>
      <c r="I104" s="60">
        <f t="shared" si="3"/>
        <v>70.56</v>
      </c>
      <c r="J104" s="57"/>
      <c r="L104">
        <f t="shared" si="4"/>
        <v>70.56</v>
      </c>
    </row>
    <row r="105" spans="1:12" ht="12.75">
      <c r="A105" s="53" t="s">
        <v>294</v>
      </c>
      <c r="B105" s="214" t="s">
        <v>49</v>
      </c>
      <c r="C105" s="30"/>
      <c r="D105" s="30"/>
      <c r="E105" s="33"/>
      <c r="F105" s="53" t="s">
        <v>0</v>
      </c>
      <c r="G105" s="53">
        <v>3</v>
      </c>
      <c r="H105" s="60">
        <v>14.1</v>
      </c>
      <c r="I105" s="60">
        <f t="shared" si="3"/>
        <v>42.3</v>
      </c>
      <c r="J105" s="55"/>
      <c r="L105">
        <f t="shared" si="4"/>
        <v>42.3</v>
      </c>
    </row>
    <row r="106" spans="1:12" ht="12.75">
      <c r="A106" s="53" t="s">
        <v>295</v>
      </c>
      <c r="B106" s="214" t="s">
        <v>50</v>
      </c>
      <c r="C106" s="30"/>
      <c r="D106" s="30"/>
      <c r="E106" s="33"/>
      <c r="F106" s="53" t="s">
        <v>0</v>
      </c>
      <c r="G106" s="53">
        <v>2</v>
      </c>
      <c r="H106" s="60">
        <v>14</v>
      </c>
      <c r="I106" s="60">
        <f t="shared" si="3"/>
        <v>28</v>
      </c>
      <c r="J106" s="55"/>
      <c r="L106">
        <f t="shared" si="4"/>
        <v>28</v>
      </c>
    </row>
    <row r="107" spans="1:12" ht="12.75">
      <c r="A107" s="53" t="s">
        <v>297</v>
      </c>
      <c r="B107" s="214" t="s">
        <v>52</v>
      </c>
      <c r="C107" s="30"/>
      <c r="D107" s="30"/>
      <c r="E107" s="33"/>
      <c r="F107" s="53" t="s">
        <v>0</v>
      </c>
      <c r="G107" s="53">
        <v>2</v>
      </c>
      <c r="H107" s="60">
        <v>9.4</v>
      </c>
      <c r="I107" s="60">
        <f aca="true" t="shared" si="5" ref="I107:I138">G107*H107</f>
        <v>18.8</v>
      </c>
      <c r="J107" s="55"/>
      <c r="L107">
        <f aca="true" t="shared" si="6" ref="L107:L138">G107*H107</f>
        <v>18.8</v>
      </c>
    </row>
    <row r="108" spans="1:12" ht="12.75">
      <c r="A108" s="53" t="s">
        <v>296</v>
      </c>
      <c r="B108" s="214" t="s">
        <v>51</v>
      </c>
      <c r="C108" s="30"/>
      <c r="D108" s="30"/>
      <c r="E108" s="33"/>
      <c r="F108" s="53" t="s">
        <v>0</v>
      </c>
      <c r="G108" s="53">
        <v>2</v>
      </c>
      <c r="H108" s="60">
        <v>11.4</v>
      </c>
      <c r="I108" s="60">
        <f t="shared" si="5"/>
        <v>22.8</v>
      </c>
      <c r="J108" s="55"/>
      <c r="L108">
        <f t="shared" si="6"/>
        <v>22.8</v>
      </c>
    </row>
    <row r="109" spans="1:12" ht="12.75">
      <c r="A109" s="53" t="s">
        <v>314</v>
      </c>
      <c r="B109" s="214" t="s">
        <v>69</v>
      </c>
      <c r="C109" s="30"/>
      <c r="D109" s="30"/>
      <c r="E109" s="33"/>
      <c r="F109" s="53" t="s">
        <v>0</v>
      </c>
      <c r="G109" s="53">
        <v>2</v>
      </c>
      <c r="H109" s="60">
        <v>11.9</v>
      </c>
      <c r="I109" s="60">
        <f t="shared" si="5"/>
        <v>23.8</v>
      </c>
      <c r="J109" s="55"/>
      <c r="L109">
        <f t="shared" si="6"/>
        <v>23.8</v>
      </c>
    </row>
    <row r="110" spans="1:12" ht="12.75">
      <c r="A110" s="53" t="s">
        <v>312</v>
      </c>
      <c r="B110" s="214" t="s">
        <v>67</v>
      </c>
      <c r="C110" s="30"/>
      <c r="D110" s="30"/>
      <c r="E110" s="33"/>
      <c r="F110" s="53" t="s">
        <v>0</v>
      </c>
      <c r="G110" s="53">
        <v>2</v>
      </c>
      <c r="H110" s="60">
        <v>10.1</v>
      </c>
      <c r="I110" s="60">
        <f t="shared" si="5"/>
        <v>20.2</v>
      </c>
      <c r="J110" s="55"/>
      <c r="L110">
        <f t="shared" si="6"/>
        <v>20.2</v>
      </c>
    </row>
    <row r="111" spans="1:12" ht="12.75">
      <c r="A111" s="53" t="s">
        <v>311</v>
      </c>
      <c r="B111" s="214" t="s">
        <v>66</v>
      </c>
      <c r="C111" s="30"/>
      <c r="D111" s="30"/>
      <c r="E111" s="33"/>
      <c r="F111" s="53" t="s">
        <v>0</v>
      </c>
      <c r="G111" s="53">
        <v>2</v>
      </c>
      <c r="H111" s="60">
        <v>9.75</v>
      </c>
      <c r="I111" s="60">
        <f t="shared" si="5"/>
        <v>19.5</v>
      </c>
      <c r="J111" s="55"/>
      <c r="L111">
        <f t="shared" si="6"/>
        <v>19.5</v>
      </c>
    </row>
    <row r="112" spans="1:12" ht="12.75">
      <c r="A112" s="53" t="s">
        <v>385</v>
      </c>
      <c r="B112" s="214" t="s">
        <v>370</v>
      </c>
      <c r="C112" s="30"/>
      <c r="D112" s="30"/>
      <c r="E112" s="33"/>
      <c r="F112" s="53" t="s">
        <v>0</v>
      </c>
      <c r="G112" s="53">
        <v>72</v>
      </c>
      <c r="H112" s="60">
        <v>0.32</v>
      </c>
      <c r="I112" s="60">
        <f t="shared" si="5"/>
        <v>23.04</v>
      </c>
      <c r="J112" s="57"/>
      <c r="L112">
        <f t="shared" si="6"/>
        <v>23.04</v>
      </c>
    </row>
    <row r="113" spans="1:12" ht="12.75">
      <c r="A113" s="53" t="s">
        <v>386</v>
      </c>
      <c r="B113" s="214" t="s">
        <v>371</v>
      </c>
      <c r="C113" s="30"/>
      <c r="D113" s="30"/>
      <c r="E113" s="33"/>
      <c r="F113" s="53" t="s">
        <v>0</v>
      </c>
      <c r="G113" s="53">
        <v>72</v>
      </c>
      <c r="H113" s="60">
        <v>0.73</v>
      </c>
      <c r="I113" s="60">
        <f t="shared" si="5"/>
        <v>52.56</v>
      </c>
      <c r="J113" s="55"/>
      <c r="L113">
        <f t="shared" si="6"/>
        <v>52.56</v>
      </c>
    </row>
    <row r="114" spans="1:12" ht="12.75">
      <c r="A114" s="53" t="s">
        <v>384</v>
      </c>
      <c r="B114" s="214" t="s">
        <v>369</v>
      </c>
      <c r="C114" s="30"/>
      <c r="D114" s="30"/>
      <c r="E114" s="32"/>
      <c r="F114" s="53" t="s">
        <v>0</v>
      </c>
      <c r="G114" s="53">
        <v>72</v>
      </c>
      <c r="H114" s="60">
        <v>0.49</v>
      </c>
      <c r="I114" s="60">
        <f t="shared" si="5"/>
        <v>35.28</v>
      </c>
      <c r="J114" s="55"/>
      <c r="L114">
        <f t="shared" si="6"/>
        <v>35.28</v>
      </c>
    </row>
    <row r="115" spans="1:12" ht="25.5">
      <c r="A115" s="53" t="s">
        <v>249</v>
      </c>
      <c r="B115" s="66" t="s">
        <v>341</v>
      </c>
      <c r="C115" s="66"/>
      <c r="D115" s="66" t="s">
        <v>357</v>
      </c>
      <c r="E115" s="33"/>
      <c r="F115" s="53" t="s">
        <v>0</v>
      </c>
      <c r="G115" s="53">
        <v>1</v>
      </c>
      <c r="H115" s="53">
        <v>600</v>
      </c>
      <c r="I115" s="60">
        <f t="shared" si="5"/>
        <v>600</v>
      </c>
      <c r="J115" s="55"/>
      <c r="L115">
        <f t="shared" si="6"/>
        <v>600</v>
      </c>
    </row>
    <row r="116" spans="1:12" ht="12.75">
      <c r="A116" s="53" t="s">
        <v>244</v>
      </c>
      <c r="B116" s="66" t="s">
        <v>340</v>
      </c>
      <c r="C116" s="66" t="s">
        <v>343</v>
      </c>
      <c r="D116" s="66" t="s">
        <v>355</v>
      </c>
      <c r="E116" s="33"/>
      <c r="F116" s="53" t="s">
        <v>0</v>
      </c>
      <c r="G116" s="53">
        <v>1</v>
      </c>
      <c r="H116" s="53">
        <v>1080</v>
      </c>
      <c r="I116" s="60">
        <f t="shared" si="5"/>
        <v>1080</v>
      </c>
      <c r="J116" s="55"/>
      <c r="L116">
        <f t="shared" si="6"/>
        <v>1080</v>
      </c>
    </row>
    <row r="117" spans="1:12" ht="12.75">
      <c r="A117" s="53" t="s">
        <v>308</v>
      </c>
      <c r="B117" s="214" t="s">
        <v>65</v>
      </c>
      <c r="C117" s="30"/>
      <c r="D117" s="30"/>
      <c r="E117" s="33"/>
      <c r="F117" s="53" t="s">
        <v>0</v>
      </c>
      <c r="G117" s="53">
        <v>3</v>
      </c>
      <c r="H117" s="60">
        <v>2.45</v>
      </c>
      <c r="I117" s="60">
        <f t="shared" si="5"/>
        <v>7.3500000000000005</v>
      </c>
      <c r="J117" s="55"/>
      <c r="L117">
        <f t="shared" si="6"/>
        <v>7.3500000000000005</v>
      </c>
    </row>
    <row r="118" spans="1:12" ht="12.75">
      <c r="A118" s="53" t="s">
        <v>307</v>
      </c>
      <c r="B118" s="214" t="s">
        <v>62</v>
      </c>
      <c r="C118" s="30"/>
      <c r="D118" s="30"/>
      <c r="E118" s="33"/>
      <c r="F118" s="53" t="s">
        <v>0</v>
      </c>
      <c r="G118" s="53">
        <v>3</v>
      </c>
      <c r="H118" s="60">
        <v>8.2</v>
      </c>
      <c r="I118" s="60">
        <f t="shared" si="5"/>
        <v>24.599999999999998</v>
      </c>
      <c r="J118" s="55"/>
      <c r="L118">
        <f t="shared" si="6"/>
        <v>24.599999999999998</v>
      </c>
    </row>
    <row r="119" spans="1:12" ht="12.75">
      <c r="A119" s="53" t="s">
        <v>286</v>
      </c>
      <c r="B119" s="214" t="s">
        <v>41</v>
      </c>
      <c r="C119" s="30"/>
      <c r="D119" s="30"/>
      <c r="E119" s="33"/>
      <c r="F119" s="53" t="s">
        <v>0</v>
      </c>
      <c r="G119" s="53">
        <v>4</v>
      </c>
      <c r="H119" s="60">
        <v>14</v>
      </c>
      <c r="I119" s="60">
        <f t="shared" si="5"/>
        <v>56</v>
      </c>
      <c r="J119" s="55"/>
      <c r="L119">
        <f t="shared" si="6"/>
        <v>56</v>
      </c>
    </row>
    <row r="120" spans="1:12" ht="12.75">
      <c r="A120" s="53" t="s">
        <v>309</v>
      </c>
      <c r="B120" s="214" t="s">
        <v>63</v>
      </c>
      <c r="C120" s="30"/>
      <c r="D120" s="30"/>
      <c r="E120" s="33"/>
      <c r="F120" s="53" t="s">
        <v>0</v>
      </c>
      <c r="G120" s="53">
        <v>2</v>
      </c>
      <c r="H120" s="60">
        <v>6.95</v>
      </c>
      <c r="I120" s="60">
        <f t="shared" si="5"/>
        <v>13.9</v>
      </c>
      <c r="J120" s="55"/>
      <c r="L120">
        <f t="shared" si="6"/>
        <v>13.9</v>
      </c>
    </row>
    <row r="121" spans="1:12" ht="12.75">
      <c r="A121" s="53" t="s">
        <v>320</v>
      </c>
      <c r="B121" s="214" t="s">
        <v>75</v>
      </c>
      <c r="C121" s="30"/>
      <c r="D121" s="30"/>
      <c r="E121" s="33"/>
      <c r="F121" s="53" t="s">
        <v>0</v>
      </c>
      <c r="G121" s="53">
        <v>2</v>
      </c>
      <c r="H121" s="60">
        <v>10.1</v>
      </c>
      <c r="I121" s="60">
        <f t="shared" si="5"/>
        <v>20.2</v>
      </c>
      <c r="J121" s="55"/>
      <c r="L121">
        <f t="shared" si="6"/>
        <v>20.2</v>
      </c>
    </row>
    <row r="122" spans="1:12" ht="12.75">
      <c r="A122" s="53" t="s">
        <v>306</v>
      </c>
      <c r="B122" s="214" t="s">
        <v>61</v>
      </c>
      <c r="C122" s="30"/>
      <c r="D122" s="30"/>
      <c r="E122" s="33"/>
      <c r="F122" s="53" t="s">
        <v>0</v>
      </c>
      <c r="G122" s="53">
        <v>3</v>
      </c>
      <c r="H122" s="60">
        <v>3.8</v>
      </c>
      <c r="I122" s="60">
        <f t="shared" si="5"/>
        <v>11.399999999999999</v>
      </c>
      <c r="J122" s="55"/>
      <c r="L122">
        <f t="shared" si="6"/>
        <v>11.399999999999999</v>
      </c>
    </row>
    <row r="123" spans="1:12" ht="12.75">
      <c r="A123" s="53" t="s">
        <v>228</v>
      </c>
      <c r="B123" s="66" t="s">
        <v>121</v>
      </c>
      <c r="C123" s="66"/>
      <c r="D123" s="66" t="s">
        <v>171</v>
      </c>
      <c r="E123" s="33"/>
      <c r="F123" s="53" t="s">
        <v>0</v>
      </c>
      <c r="G123" s="53">
        <v>1</v>
      </c>
      <c r="H123" s="53">
        <v>860</v>
      </c>
      <c r="I123" s="60">
        <f t="shared" si="5"/>
        <v>860</v>
      </c>
      <c r="J123" s="55"/>
      <c r="L123">
        <f t="shared" si="6"/>
        <v>860</v>
      </c>
    </row>
    <row r="124" spans="1:12" ht="12.75">
      <c r="A124" s="53" t="s">
        <v>235</v>
      </c>
      <c r="B124" s="66" t="s">
        <v>337</v>
      </c>
      <c r="C124" s="66"/>
      <c r="D124" s="66" t="s">
        <v>350</v>
      </c>
      <c r="E124" s="33"/>
      <c r="F124" s="53" t="s">
        <v>0</v>
      </c>
      <c r="G124" s="53">
        <v>1</v>
      </c>
      <c r="H124" s="53">
        <v>560</v>
      </c>
      <c r="I124" s="60">
        <f t="shared" si="5"/>
        <v>560</v>
      </c>
      <c r="J124" s="55"/>
      <c r="L124">
        <f t="shared" si="6"/>
        <v>560</v>
      </c>
    </row>
    <row r="125" spans="1:12" ht="12.75">
      <c r="A125" s="53" t="s">
        <v>188</v>
      </c>
      <c r="B125" s="66" t="s">
        <v>95</v>
      </c>
      <c r="C125" s="161"/>
      <c r="D125" s="66" t="s">
        <v>143</v>
      </c>
      <c r="E125" s="33"/>
      <c r="F125" s="53" t="s">
        <v>0</v>
      </c>
      <c r="G125" s="53">
        <v>3</v>
      </c>
      <c r="H125" s="53">
        <v>550</v>
      </c>
      <c r="I125" s="60">
        <f t="shared" si="5"/>
        <v>1650</v>
      </c>
      <c r="J125" s="55"/>
      <c r="L125">
        <f t="shared" si="6"/>
        <v>1650</v>
      </c>
    </row>
    <row r="126" spans="1:12" ht="12.75">
      <c r="A126" s="53" t="s">
        <v>239</v>
      </c>
      <c r="B126" s="66" t="s">
        <v>95</v>
      </c>
      <c r="C126" s="66"/>
      <c r="D126" s="66" t="s">
        <v>352</v>
      </c>
      <c r="E126" s="33"/>
      <c r="F126" s="53" t="s">
        <v>0</v>
      </c>
      <c r="G126" s="53">
        <v>1</v>
      </c>
      <c r="H126" s="53">
        <v>520</v>
      </c>
      <c r="I126" s="60">
        <f t="shared" si="5"/>
        <v>520</v>
      </c>
      <c r="J126" s="55"/>
      <c r="L126">
        <f t="shared" si="6"/>
        <v>520</v>
      </c>
    </row>
    <row r="127" spans="1:12" ht="12.75">
      <c r="A127" s="53" t="s">
        <v>246</v>
      </c>
      <c r="B127" s="66" t="s">
        <v>95</v>
      </c>
      <c r="C127" s="66"/>
      <c r="D127" s="66" t="s">
        <v>356</v>
      </c>
      <c r="E127" s="33"/>
      <c r="F127" s="53" t="s">
        <v>0</v>
      </c>
      <c r="G127" s="53">
        <v>1</v>
      </c>
      <c r="H127" s="53">
        <v>520</v>
      </c>
      <c r="I127" s="60">
        <f t="shared" si="5"/>
        <v>520</v>
      </c>
      <c r="J127" s="55"/>
      <c r="L127">
        <f t="shared" si="6"/>
        <v>520</v>
      </c>
    </row>
    <row r="128" spans="1:12" ht="12.75">
      <c r="A128" s="53" t="s">
        <v>206</v>
      </c>
      <c r="B128" s="66" t="s">
        <v>105</v>
      </c>
      <c r="C128" s="66"/>
      <c r="D128" s="66" t="s">
        <v>160</v>
      </c>
      <c r="E128" s="33"/>
      <c r="F128" s="53" t="s">
        <v>0</v>
      </c>
      <c r="G128" s="53">
        <v>1</v>
      </c>
      <c r="H128" s="53">
        <v>900</v>
      </c>
      <c r="I128" s="60">
        <f t="shared" si="5"/>
        <v>900</v>
      </c>
      <c r="J128" s="55"/>
      <c r="L128">
        <f t="shared" si="6"/>
        <v>900</v>
      </c>
    </row>
    <row r="129" spans="1:12" ht="12.75">
      <c r="A129" s="53" t="s">
        <v>222</v>
      </c>
      <c r="B129" s="66" t="s">
        <v>116</v>
      </c>
      <c r="C129" s="66"/>
      <c r="D129" s="66" t="s">
        <v>166</v>
      </c>
      <c r="E129" s="33"/>
      <c r="F129" s="53" t="s">
        <v>0</v>
      </c>
      <c r="G129" s="53">
        <v>1</v>
      </c>
      <c r="H129" s="53">
        <v>1030</v>
      </c>
      <c r="I129" s="60">
        <f t="shared" si="5"/>
        <v>1030</v>
      </c>
      <c r="J129" s="55"/>
      <c r="L129">
        <f t="shared" si="6"/>
        <v>1030</v>
      </c>
    </row>
    <row r="130" spans="1:12" ht="12.75">
      <c r="A130" s="53" t="s">
        <v>264</v>
      </c>
      <c r="B130" s="214" t="s">
        <v>19</v>
      </c>
      <c r="C130" s="30"/>
      <c r="D130" s="30"/>
      <c r="E130" s="33"/>
      <c r="F130" s="53" t="s">
        <v>0</v>
      </c>
      <c r="G130" s="53">
        <v>6</v>
      </c>
      <c r="H130" s="60">
        <v>8.35</v>
      </c>
      <c r="I130" s="60">
        <f t="shared" si="5"/>
        <v>50.099999999999994</v>
      </c>
      <c r="J130" s="55"/>
      <c r="L130">
        <f t="shared" si="6"/>
        <v>50.099999999999994</v>
      </c>
    </row>
    <row r="131" spans="1:12" ht="12.75">
      <c r="A131" s="53" t="s">
        <v>263</v>
      </c>
      <c r="B131" s="214" t="s">
        <v>18</v>
      </c>
      <c r="C131" s="30"/>
      <c r="D131" s="30"/>
      <c r="E131" s="33"/>
      <c r="F131" s="53" t="s">
        <v>0</v>
      </c>
      <c r="G131" s="53">
        <v>7</v>
      </c>
      <c r="H131" s="60">
        <v>6.45</v>
      </c>
      <c r="I131" s="60">
        <f t="shared" si="5"/>
        <v>45.15</v>
      </c>
      <c r="J131" s="55"/>
      <c r="L131">
        <f t="shared" si="6"/>
        <v>45.15</v>
      </c>
    </row>
    <row r="132" spans="1:12" ht="12.75">
      <c r="A132" s="53" t="s">
        <v>258</v>
      </c>
      <c r="B132" s="214" t="s">
        <v>13</v>
      </c>
      <c r="C132" s="30"/>
      <c r="D132" s="30"/>
      <c r="E132" s="33"/>
      <c r="F132" s="53" t="s">
        <v>0</v>
      </c>
      <c r="G132" s="53">
        <v>24</v>
      </c>
      <c r="H132" s="60">
        <v>16.65</v>
      </c>
      <c r="I132" s="60">
        <f t="shared" si="5"/>
        <v>399.59999999999997</v>
      </c>
      <c r="J132" s="55"/>
      <c r="L132">
        <f t="shared" si="6"/>
        <v>399.59999999999997</v>
      </c>
    </row>
    <row r="133" spans="1:12" ht="12.75">
      <c r="A133" s="53" t="s">
        <v>257</v>
      </c>
      <c r="B133" s="214" t="s">
        <v>12</v>
      </c>
      <c r="C133" s="30"/>
      <c r="D133" s="30"/>
      <c r="E133" s="33"/>
      <c r="F133" s="53" t="s">
        <v>0</v>
      </c>
      <c r="G133" s="53">
        <v>12</v>
      </c>
      <c r="H133" s="60">
        <v>11.3</v>
      </c>
      <c r="I133" s="60">
        <f t="shared" si="5"/>
        <v>135.60000000000002</v>
      </c>
      <c r="J133" s="55"/>
      <c r="L133">
        <f t="shared" si="6"/>
        <v>135.60000000000002</v>
      </c>
    </row>
    <row r="134" spans="1:12" ht="12.75">
      <c r="A134" s="53" t="s">
        <v>266</v>
      </c>
      <c r="B134" s="214" t="s">
        <v>21</v>
      </c>
      <c r="C134" s="30"/>
      <c r="D134" s="30"/>
      <c r="E134" s="33"/>
      <c r="F134" s="53" t="s">
        <v>0</v>
      </c>
      <c r="G134" s="53">
        <v>6</v>
      </c>
      <c r="H134" s="60">
        <v>14.8</v>
      </c>
      <c r="I134" s="60">
        <f t="shared" si="5"/>
        <v>88.80000000000001</v>
      </c>
      <c r="J134" s="55"/>
      <c r="L134">
        <f t="shared" si="6"/>
        <v>88.80000000000001</v>
      </c>
    </row>
    <row r="135" spans="1:12" ht="12.75">
      <c r="A135" s="53" t="s">
        <v>265</v>
      </c>
      <c r="B135" s="214" t="s">
        <v>20</v>
      </c>
      <c r="C135" s="30"/>
      <c r="D135" s="30"/>
      <c r="E135" s="33"/>
      <c r="F135" s="53" t="s">
        <v>0</v>
      </c>
      <c r="G135" s="53">
        <v>6</v>
      </c>
      <c r="H135" s="60">
        <v>11.45</v>
      </c>
      <c r="I135" s="60">
        <f t="shared" si="5"/>
        <v>68.69999999999999</v>
      </c>
      <c r="J135" s="55"/>
      <c r="L135">
        <f t="shared" si="6"/>
        <v>68.69999999999999</v>
      </c>
    </row>
    <row r="136" spans="1:12" ht="12.75">
      <c r="A136" s="53" t="s">
        <v>260</v>
      </c>
      <c r="B136" s="214" t="s">
        <v>15</v>
      </c>
      <c r="C136" s="30"/>
      <c r="D136" s="30"/>
      <c r="E136" s="33"/>
      <c r="F136" s="53" t="s">
        <v>0</v>
      </c>
      <c r="G136" s="53">
        <v>6</v>
      </c>
      <c r="H136" s="60">
        <v>26.1</v>
      </c>
      <c r="I136" s="60">
        <f t="shared" si="5"/>
        <v>156.60000000000002</v>
      </c>
      <c r="J136" s="55"/>
      <c r="L136">
        <f t="shared" si="6"/>
        <v>156.60000000000002</v>
      </c>
    </row>
    <row r="137" spans="1:12" ht="12.75">
      <c r="A137" s="53" t="s">
        <v>259</v>
      </c>
      <c r="B137" s="214" t="s">
        <v>14</v>
      </c>
      <c r="C137" s="30"/>
      <c r="D137" s="30"/>
      <c r="E137" s="33"/>
      <c r="F137" s="53" t="s">
        <v>0</v>
      </c>
      <c r="G137" s="53">
        <v>7</v>
      </c>
      <c r="H137" s="60">
        <v>21.1</v>
      </c>
      <c r="I137" s="60">
        <f t="shared" si="5"/>
        <v>147.70000000000002</v>
      </c>
      <c r="J137" s="55"/>
      <c r="L137">
        <f t="shared" si="6"/>
        <v>147.70000000000002</v>
      </c>
    </row>
    <row r="138" spans="1:12" ht="12.75">
      <c r="A138" s="53" t="s">
        <v>192</v>
      </c>
      <c r="B138" s="66" t="s">
        <v>99</v>
      </c>
      <c r="C138" s="66"/>
      <c r="D138" s="66" t="s">
        <v>149</v>
      </c>
      <c r="E138" s="33"/>
      <c r="F138" s="53" t="s">
        <v>0</v>
      </c>
      <c r="G138" s="53">
        <v>1</v>
      </c>
      <c r="H138" s="53">
        <v>4570</v>
      </c>
      <c r="I138" s="60">
        <f t="shared" si="5"/>
        <v>4570</v>
      </c>
      <c r="J138" s="55"/>
      <c r="L138">
        <f t="shared" si="6"/>
        <v>4570</v>
      </c>
    </row>
    <row r="139" spans="1:12" ht="12.75">
      <c r="A139" s="56" t="s">
        <v>250</v>
      </c>
      <c r="B139" s="213" t="s">
        <v>99</v>
      </c>
      <c r="C139" s="216"/>
      <c r="D139" s="216" t="s">
        <v>358</v>
      </c>
      <c r="E139" s="33"/>
      <c r="F139" s="53" t="s">
        <v>0</v>
      </c>
      <c r="G139" s="53">
        <v>3</v>
      </c>
      <c r="H139" s="53">
        <v>4570</v>
      </c>
      <c r="I139" s="60">
        <f aca="true" t="shared" si="7" ref="I139:I170">G139*H139</f>
        <v>13710</v>
      </c>
      <c r="J139" s="55"/>
      <c r="L139">
        <f aca="true" t="shared" si="8" ref="L139:L170">G139*H139</f>
        <v>13710</v>
      </c>
    </row>
    <row r="140" spans="1:12" ht="12.75">
      <c r="A140" s="56" t="s">
        <v>272</v>
      </c>
      <c r="B140" s="39" t="s">
        <v>27</v>
      </c>
      <c r="C140" s="32"/>
      <c r="D140" s="32"/>
      <c r="E140" s="33"/>
      <c r="F140" s="53" t="s">
        <v>0</v>
      </c>
      <c r="G140" s="61">
        <v>3</v>
      </c>
      <c r="H140" s="60">
        <v>83.65</v>
      </c>
      <c r="I140" s="60">
        <f t="shared" si="7"/>
        <v>250.95000000000002</v>
      </c>
      <c r="J140" s="55"/>
      <c r="L140">
        <f t="shared" si="8"/>
        <v>250.95000000000002</v>
      </c>
    </row>
    <row r="141" spans="1:12" ht="12.75">
      <c r="A141" s="56" t="s">
        <v>277</v>
      </c>
      <c r="B141" s="39" t="s">
        <v>32</v>
      </c>
      <c r="C141" s="32"/>
      <c r="D141" s="32"/>
      <c r="E141" s="33"/>
      <c r="F141" s="53" t="s">
        <v>0</v>
      </c>
      <c r="G141" s="61">
        <v>2</v>
      </c>
      <c r="H141" s="60">
        <v>25.1</v>
      </c>
      <c r="I141" s="60">
        <f t="shared" si="7"/>
        <v>50.2</v>
      </c>
      <c r="J141" s="55"/>
      <c r="L141">
        <f t="shared" si="8"/>
        <v>50.2</v>
      </c>
    </row>
    <row r="142" spans="1:12" ht="12.75">
      <c r="A142" s="56" t="s">
        <v>278</v>
      </c>
      <c r="B142" s="39" t="s">
        <v>33</v>
      </c>
      <c r="C142" s="32"/>
      <c r="D142" s="32"/>
      <c r="E142" s="33"/>
      <c r="F142" s="53" t="s">
        <v>0</v>
      </c>
      <c r="G142" s="61">
        <v>1</v>
      </c>
      <c r="H142" s="60">
        <v>25.1</v>
      </c>
      <c r="I142" s="60">
        <f t="shared" si="7"/>
        <v>25.1</v>
      </c>
      <c r="J142" s="55"/>
      <c r="L142">
        <f t="shared" si="8"/>
        <v>25.1</v>
      </c>
    </row>
    <row r="143" spans="1:12" ht="12.75">
      <c r="A143" s="56" t="s">
        <v>280</v>
      </c>
      <c r="B143" s="39" t="s">
        <v>35</v>
      </c>
      <c r="C143" s="32"/>
      <c r="D143" s="32"/>
      <c r="E143" s="33"/>
      <c r="F143" s="53" t="s">
        <v>0</v>
      </c>
      <c r="G143" s="61">
        <v>1</v>
      </c>
      <c r="H143" s="60">
        <v>32</v>
      </c>
      <c r="I143" s="60">
        <f t="shared" si="7"/>
        <v>32</v>
      </c>
      <c r="J143" s="55"/>
      <c r="L143">
        <f t="shared" si="8"/>
        <v>32</v>
      </c>
    </row>
    <row r="144" spans="1:12" ht="12.75">
      <c r="A144" s="56" t="s">
        <v>282</v>
      </c>
      <c r="B144" s="39" t="s">
        <v>37</v>
      </c>
      <c r="C144" s="32"/>
      <c r="D144" s="32"/>
      <c r="E144" s="33"/>
      <c r="F144" s="53" t="s">
        <v>0</v>
      </c>
      <c r="G144" s="61">
        <v>2</v>
      </c>
      <c r="H144" s="60">
        <v>23.35</v>
      </c>
      <c r="I144" s="60">
        <f t="shared" si="7"/>
        <v>46.7</v>
      </c>
      <c r="J144" s="55"/>
      <c r="L144">
        <f t="shared" si="8"/>
        <v>46.7</v>
      </c>
    </row>
    <row r="145" spans="1:12" ht="12.75">
      <c r="A145" s="56" t="s">
        <v>283</v>
      </c>
      <c r="B145" s="39" t="s">
        <v>38</v>
      </c>
      <c r="C145" s="32"/>
      <c r="D145" s="32"/>
      <c r="E145" s="33"/>
      <c r="F145" s="53" t="s">
        <v>0</v>
      </c>
      <c r="G145" s="61">
        <v>2</v>
      </c>
      <c r="H145" s="60">
        <v>29.4</v>
      </c>
      <c r="I145" s="60">
        <f t="shared" si="7"/>
        <v>58.8</v>
      </c>
      <c r="J145" s="55"/>
      <c r="L145">
        <f t="shared" si="8"/>
        <v>58.8</v>
      </c>
    </row>
    <row r="146" spans="1:12" ht="12.75">
      <c r="A146" s="56" t="s">
        <v>281</v>
      </c>
      <c r="B146" s="39" t="s">
        <v>36</v>
      </c>
      <c r="C146" s="32"/>
      <c r="D146" s="32"/>
      <c r="E146" s="33"/>
      <c r="F146" s="53" t="s">
        <v>0</v>
      </c>
      <c r="G146" s="61">
        <v>2</v>
      </c>
      <c r="H146" s="60">
        <v>25.1</v>
      </c>
      <c r="I146" s="60">
        <f t="shared" si="7"/>
        <v>50.2</v>
      </c>
      <c r="J146" s="55"/>
      <c r="L146">
        <f t="shared" si="8"/>
        <v>50.2</v>
      </c>
    </row>
    <row r="147" spans="1:12" ht="12.75">
      <c r="A147" s="56" t="s">
        <v>284</v>
      </c>
      <c r="B147" s="39" t="s">
        <v>39</v>
      </c>
      <c r="C147" s="32"/>
      <c r="D147" s="32"/>
      <c r="E147" s="33"/>
      <c r="F147" s="53" t="s">
        <v>0</v>
      </c>
      <c r="G147" s="61">
        <v>1</v>
      </c>
      <c r="H147" s="60">
        <v>23.4</v>
      </c>
      <c r="I147" s="60">
        <f t="shared" si="7"/>
        <v>23.4</v>
      </c>
      <c r="J147" s="55"/>
      <c r="L147">
        <f t="shared" si="8"/>
        <v>23.4</v>
      </c>
    </row>
    <row r="148" spans="1:12" ht="12.75">
      <c r="A148" s="56" t="s">
        <v>279</v>
      </c>
      <c r="B148" s="39" t="s">
        <v>34</v>
      </c>
      <c r="C148" s="32"/>
      <c r="D148" s="32"/>
      <c r="E148" s="33"/>
      <c r="F148" s="53" t="s">
        <v>0</v>
      </c>
      <c r="G148" s="61">
        <v>2</v>
      </c>
      <c r="H148" s="60">
        <v>24.2</v>
      </c>
      <c r="I148" s="60">
        <f t="shared" si="7"/>
        <v>48.4</v>
      </c>
      <c r="J148" s="55"/>
      <c r="L148">
        <f t="shared" si="8"/>
        <v>48.4</v>
      </c>
    </row>
    <row r="149" spans="1:12" ht="12.75">
      <c r="A149" s="56" t="s">
        <v>396</v>
      </c>
      <c r="B149" s="39" t="s">
        <v>379</v>
      </c>
      <c r="C149" s="32"/>
      <c r="D149" s="32"/>
      <c r="E149" s="33"/>
      <c r="F149" s="53" t="s">
        <v>0</v>
      </c>
      <c r="G149" s="61">
        <v>72</v>
      </c>
      <c r="H149" s="60">
        <v>0.9</v>
      </c>
      <c r="I149" s="60">
        <f t="shared" si="7"/>
        <v>64.8</v>
      </c>
      <c r="J149" s="55"/>
      <c r="L149">
        <f t="shared" si="8"/>
        <v>64.8</v>
      </c>
    </row>
    <row r="150" spans="1:12" ht="12.75">
      <c r="A150" s="56" t="s">
        <v>332</v>
      </c>
      <c r="B150" s="39" t="s">
        <v>87</v>
      </c>
      <c r="C150" s="32"/>
      <c r="D150" s="32"/>
      <c r="E150" s="33"/>
      <c r="F150" s="53" t="s">
        <v>0</v>
      </c>
      <c r="G150" s="61">
        <v>1</v>
      </c>
      <c r="H150" s="60">
        <v>244.4</v>
      </c>
      <c r="I150" s="60">
        <f t="shared" si="7"/>
        <v>244.4</v>
      </c>
      <c r="J150" s="55"/>
      <c r="L150">
        <f t="shared" si="8"/>
        <v>244.4</v>
      </c>
    </row>
    <row r="151" spans="1:12" ht="12.75">
      <c r="A151" s="56" t="s">
        <v>187</v>
      </c>
      <c r="B151" s="213" t="s">
        <v>94</v>
      </c>
      <c r="C151" s="216"/>
      <c r="D151" s="216" t="s">
        <v>145</v>
      </c>
      <c r="E151" s="33"/>
      <c r="F151" s="53" t="s">
        <v>0</v>
      </c>
      <c r="G151" s="61">
        <v>1</v>
      </c>
      <c r="H151" s="53">
        <v>180</v>
      </c>
      <c r="I151" s="60">
        <f t="shared" si="7"/>
        <v>180</v>
      </c>
      <c r="J151" s="55"/>
      <c r="L151">
        <f t="shared" si="8"/>
        <v>180</v>
      </c>
    </row>
    <row r="152" spans="1:12" ht="12.75">
      <c r="A152" s="56" t="s">
        <v>197</v>
      </c>
      <c r="B152" s="213" t="s">
        <v>94</v>
      </c>
      <c r="C152" s="216"/>
      <c r="D152" s="216" t="s">
        <v>145</v>
      </c>
      <c r="E152" s="33"/>
      <c r="F152" s="53" t="s">
        <v>0</v>
      </c>
      <c r="G152" s="61">
        <v>1</v>
      </c>
      <c r="H152" s="53">
        <v>180</v>
      </c>
      <c r="I152" s="60">
        <f t="shared" si="7"/>
        <v>180</v>
      </c>
      <c r="J152" s="55"/>
      <c r="L152">
        <f t="shared" si="8"/>
        <v>180</v>
      </c>
    </row>
    <row r="153" spans="1:12" ht="12.75">
      <c r="A153" s="56" t="s">
        <v>207</v>
      </c>
      <c r="B153" s="213" t="s">
        <v>94</v>
      </c>
      <c r="C153" s="216"/>
      <c r="D153" s="216" t="s">
        <v>145</v>
      </c>
      <c r="E153" s="33"/>
      <c r="F153" s="53" t="s">
        <v>0</v>
      </c>
      <c r="G153" s="61">
        <v>1</v>
      </c>
      <c r="H153" s="53">
        <v>180</v>
      </c>
      <c r="I153" s="60">
        <f t="shared" si="7"/>
        <v>180</v>
      </c>
      <c r="J153" s="55"/>
      <c r="L153">
        <f t="shared" si="8"/>
        <v>180</v>
      </c>
    </row>
    <row r="154" spans="1:12" ht="12.75">
      <c r="A154" s="56" t="s">
        <v>219</v>
      </c>
      <c r="B154" s="213" t="s">
        <v>94</v>
      </c>
      <c r="C154" s="216"/>
      <c r="D154" s="216" t="s">
        <v>145</v>
      </c>
      <c r="E154" s="33"/>
      <c r="F154" s="53" t="s">
        <v>0</v>
      </c>
      <c r="G154" s="61">
        <v>1</v>
      </c>
      <c r="H154" s="53">
        <v>180</v>
      </c>
      <c r="I154" s="60">
        <f t="shared" si="7"/>
        <v>180</v>
      </c>
      <c r="J154" s="55"/>
      <c r="L154">
        <f t="shared" si="8"/>
        <v>180</v>
      </c>
    </row>
    <row r="155" spans="1:12" ht="12.75">
      <c r="A155" s="56" t="s">
        <v>225</v>
      </c>
      <c r="B155" s="213" t="s">
        <v>94</v>
      </c>
      <c r="C155" s="216"/>
      <c r="D155" s="216" t="s">
        <v>145</v>
      </c>
      <c r="E155" s="33"/>
      <c r="F155" s="53" t="s">
        <v>0</v>
      </c>
      <c r="G155" s="61">
        <v>1</v>
      </c>
      <c r="H155" s="53">
        <v>180</v>
      </c>
      <c r="I155" s="60">
        <f t="shared" si="7"/>
        <v>180</v>
      </c>
      <c r="J155" s="55"/>
      <c r="L155">
        <f t="shared" si="8"/>
        <v>180</v>
      </c>
    </row>
    <row r="156" spans="1:12" ht="12.75">
      <c r="A156" s="56" t="s">
        <v>237</v>
      </c>
      <c r="B156" s="213" t="s">
        <v>94</v>
      </c>
      <c r="C156" s="216"/>
      <c r="D156" s="216" t="s">
        <v>145</v>
      </c>
      <c r="E156" s="33"/>
      <c r="F156" s="53" t="s">
        <v>0</v>
      </c>
      <c r="G156" s="61">
        <v>1</v>
      </c>
      <c r="H156" s="53">
        <v>180</v>
      </c>
      <c r="I156" s="60">
        <f t="shared" si="7"/>
        <v>180</v>
      </c>
      <c r="J156" s="55"/>
      <c r="L156">
        <f t="shared" si="8"/>
        <v>180</v>
      </c>
    </row>
    <row r="157" spans="1:12" ht="12.75">
      <c r="A157" s="56" t="s">
        <v>240</v>
      </c>
      <c r="B157" s="213" t="s">
        <v>94</v>
      </c>
      <c r="C157" s="216"/>
      <c r="D157" s="216" t="s">
        <v>145</v>
      </c>
      <c r="E157" s="33"/>
      <c r="F157" s="53" t="s">
        <v>0</v>
      </c>
      <c r="G157" s="61">
        <v>1</v>
      </c>
      <c r="H157" s="53">
        <v>180</v>
      </c>
      <c r="I157" s="60">
        <f t="shared" si="7"/>
        <v>180</v>
      </c>
      <c r="J157" s="55"/>
      <c r="L157">
        <f t="shared" si="8"/>
        <v>180</v>
      </c>
    </row>
    <row r="158" spans="1:12" ht="12.75">
      <c r="A158" s="56" t="s">
        <v>248</v>
      </c>
      <c r="B158" s="213" t="s">
        <v>94</v>
      </c>
      <c r="C158" s="216"/>
      <c r="D158" s="216" t="s">
        <v>145</v>
      </c>
      <c r="E158" s="33"/>
      <c r="F158" s="53" t="s">
        <v>0</v>
      </c>
      <c r="G158" s="61">
        <v>1</v>
      </c>
      <c r="H158" s="53">
        <v>180</v>
      </c>
      <c r="I158" s="60">
        <f t="shared" si="7"/>
        <v>180</v>
      </c>
      <c r="J158" s="55"/>
      <c r="L158">
        <f t="shared" si="8"/>
        <v>180</v>
      </c>
    </row>
    <row r="159" spans="1:12" ht="12.75">
      <c r="A159" s="56" t="s">
        <v>310</v>
      </c>
      <c r="B159" s="39" t="s">
        <v>64</v>
      </c>
      <c r="C159" s="32"/>
      <c r="D159" s="32"/>
      <c r="E159" s="33"/>
      <c r="F159" s="53" t="s">
        <v>0</v>
      </c>
      <c r="G159" s="61">
        <v>2</v>
      </c>
      <c r="H159" s="60">
        <v>20.6</v>
      </c>
      <c r="I159" s="60">
        <f t="shared" si="7"/>
        <v>41.2</v>
      </c>
      <c r="J159" s="55"/>
      <c r="L159">
        <f t="shared" si="8"/>
        <v>41.2</v>
      </c>
    </row>
    <row r="160" spans="1:12" ht="12.75">
      <c r="A160" s="56" t="s">
        <v>209</v>
      </c>
      <c r="B160" s="213" t="s">
        <v>107</v>
      </c>
      <c r="C160" s="216"/>
      <c r="D160" s="216" t="s">
        <v>162</v>
      </c>
      <c r="E160" s="33"/>
      <c r="F160" s="53" t="s">
        <v>0</v>
      </c>
      <c r="G160" s="61">
        <v>1</v>
      </c>
      <c r="H160" s="53">
        <v>1040</v>
      </c>
      <c r="I160" s="60">
        <f t="shared" si="7"/>
        <v>1040</v>
      </c>
      <c r="J160" s="55"/>
      <c r="L160">
        <f t="shared" si="8"/>
        <v>1040</v>
      </c>
    </row>
    <row r="161" spans="1:12" ht="12.75">
      <c r="A161" s="56" t="s">
        <v>216</v>
      </c>
      <c r="B161" s="213" t="s">
        <v>113</v>
      </c>
      <c r="C161" s="216"/>
      <c r="D161" s="216" t="s">
        <v>162</v>
      </c>
      <c r="E161" s="33"/>
      <c r="F161" s="53" t="s">
        <v>0</v>
      </c>
      <c r="G161" s="61">
        <v>1</v>
      </c>
      <c r="H161" s="53">
        <v>1040</v>
      </c>
      <c r="I161" s="60">
        <f t="shared" si="7"/>
        <v>1040</v>
      </c>
      <c r="J161" s="55"/>
      <c r="L161">
        <f t="shared" si="8"/>
        <v>1040</v>
      </c>
    </row>
    <row r="162" spans="1:12" ht="12.75">
      <c r="A162" s="56" t="s">
        <v>212</v>
      </c>
      <c r="B162" s="213" t="s">
        <v>110</v>
      </c>
      <c r="C162" s="216"/>
      <c r="D162" s="216" t="s">
        <v>164</v>
      </c>
      <c r="E162" s="33"/>
      <c r="F162" s="53" t="s">
        <v>0</v>
      </c>
      <c r="G162" s="61">
        <v>2</v>
      </c>
      <c r="H162" s="53">
        <v>450</v>
      </c>
      <c r="I162" s="60">
        <f t="shared" si="7"/>
        <v>900</v>
      </c>
      <c r="J162" s="55"/>
      <c r="L162">
        <f t="shared" si="8"/>
        <v>900</v>
      </c>
    </row>
    <row r="163" spans="1:12" ht="12.75">
      <c r="A163" s="56" t="s">
        <v>315</v>
      </c>
      <c r="B163" s="39" t="s">
        <v>70</v>
      </c>
      <c r="C163" s="32"/>
      <c r="D163" s="32"/>
      <c r="E163" s="33"/>
      <c r="F163" s="53" t="s">
        <v>0</v>
      </c>
      <c r="G163" s="61">
        <v>1</v>
      </c>
      <c r="H163" s="60">
        <v>182.2</v>
      </c>
      <c r="I163" s="60">
        <f t="shared" si="7"/>
        <v>182.2</v>
      </c>
      <c r="J163" s="55"/>
      <c r="L163">
        <f t="shared" si="8"/>
        <v>182.2</v>
      </c>
    </row>
    <row r="164" spans="1:12" ht="12.75">
      <c r="A164" s="56" t="s">
        <v>394</v>
      </c>
      <c r="B164" s="39" t="s">
        <v>377</v>
      </c>
      <c r="C164" s="32"/>
      <c r="D164" s="32"/>
      <c r="E164" s="33"/>
      <c r="F164" s="53" t="s">
        <v>0</v>
      </c>
      <c r="G164" s="61">
        <v>72</v>
      </c>
      <c r="H164" s="60">
        <v>0.49</v>
      </c>
      <c r="I164" s="60">
        <f t="shared" si="7"/>
        <v>35.28</v>
      </c>
      <c r="J164" s="55"/>
      <c r="L164">
        <f t="shared" si="8"/>
        <v>35.28</v>
      </c>
    </row>
    <row r="165" spans="1:12" ht="12.75">
      <c r="A165" s="56" t="s">
        <v>395</v>
      </c>
      <c r="B165" s="39" t="s">
        <v>378</v>
      </c>
      <c r="C165" s="32"/>
      <c r="D165" s="32"/>
      <c r="E165" s="33"/>
      <c r="F165" s="53" t="s">
        <v>0</v>
      </c>
      <c r="G165" s="61">
        <v>72</v>
      </c>
      <c r="H165" s="60">
        <v>0.33</v>
      </c>
      <c r="I165" s="60">
        <f t="shared" si="7"/>
        <v>23.76</v>
      </c>
      <c r="J165" s="57"/>
      <c r="L165">
        <f t="shared" si="8"/>
        <v>23.76</v>
      </c>
    </row>
    <row r="166" spans="1:12" ht="12.75">
      <c r="A166" s="56" t="s">
        <v>380</v>
      </c>
      <c r="B166" s="39" t="s">
        <v>365</v>
      </c>
      <c r="C166" s="32"/>
      <c r="D166" s="32"/>
      <c r="E166" s="33"/>
      <c r="F166" s="53" t="s">
        <v>0</v>
      </c>
      <c r="G166" s="61">
        <v>72</v>
      </c>
      <c r="H166" s="60">
        <v>1.63</v>
      </c>
      <c r="I166" s="60">
        <f t="shared" si="7"/>
        <v>117.35999999999999</v>
      </c>
      <c r="J166" s="55"/>
      <c r="L166">
        <f t="shared" si="8"/>
        <v>117.35999999999999</v>
      </c>
    </row>
    <row r="167" spans="1:12" ht="12.75">
      <c r="A167" s="56" t="s">
        <v>383</v>
      </c>
      <c r="B167" s="39" t="s">
        <v>368</v>
      </c>
      <c r="C167" s="32"/>
      <c r="D167" s="32"/>
      <c r="E167" s="33"/>
      <c r="F167" s="53" t="s">
        <v>0</v>
      </c>
      <c r="G167" s="61">
        <v>72</v>
      </c>
      <c r="H167" s="60">
        <v>1.02</v>
      </c>
      <c r="I167" s="60">
        <f t="shared" si="7"/>
        <v>73.44</v>
      </c>
      <c r="J167" s="55"/>
      <c r="L167">
        <f t="shared" si="8"/>
        <v>73.44</v>
      </c>
    </row>
    <row r="168" spans="1:12" ht="12.75">
      <c r="A168" s="56" t="s">
        <v>381</v>
      </c>
      <c r="B168" s="39" t="s">
        <v>366</v>
      </c>
      <c r="C168" s="32"/>
      <c r="D168" s="32"/>
      <c r="E168" s="33"/>
      <c r="F168" s="53" t="s">
        <v>0</v>
      </c>
      <c r="G168" s="61">
        <v>72</v>
      </c>
      <c r="H168" s="60">
        <v>1.46</v>
      </c>
      <c r="I168" s="60">
        <f t="shared" si="7"/>
        <v>105.12</v>
      </c>
      <c r="J168" s="55"/>
      <c r="L168">
        <f t="shared" si="8"/>
        <v>105.12</v>
      </c>
    </row>
    <row r="169" spans="1:12" ht="12.75">
      <c r="A169" s="56" t="s">
        <v>382</v>
      </c>
      <c r="B169" s="39" t="s">
        <v>367</v>
      </c>
      <c r="C169" s="32"/>
      <c r="D169" s="32"/>
      <c r="E169" s="33"/>
      <c r="F169" s="53" t="s">
        <v>0</v>
      </c>
      <c r="G169" s="61">
        <v>72</v>
      </c>
      <c r="H169" s="60">
        <v>1.02</v>
      </c>
      <c r="I169" s="60">
        <f t="shared" si="7"/>
        <v>73.44</v>
      </c>
      <c r="J169" s="57"/>
      <c r="L169">
        <f t="shared" si="8"/>
        <v>73.44</v>
      </c>
    </row>
    <row r="170" spans="1:12" ht="12.75">
      <c r="A170" s="56" t="s">
        <v>397</v>
      </c>
      <c r="B170" s="39" t="s">
        <v>400</v>
      </c>
      <c r="C170" s="32"/>
      <c r="D170" s="32"/>
      <c r="E170" s="33"/>
      <c r="F170" s="53" t="s">
        <v>0</v>
      </c>
      <c r="G170" s="61">
        <v>20</v>
      </c>
      <c r="H170" s="60">
        <v>8.13</v>
      </c>
      <c r="I170" s="60">
        <f t="shared" si="7"/>
        <v>162.60000000000002</v>
      </c>
      <c r="J170" s="55"/>
      <c r="L170">
        <f t="shared" si="8"/>
        <v>162.60000000000002</v>
      </c>
    </row>
    <row r="171" spans="1:12" ht="12.75">
      <c r="A171" s="56" t="s">
        <v>328</v>
      </c>
      <c r="B171" s="39" t="s">
        <v>83</v>
      </c>
      <c r="C171" s="32"/>
      <c r="D171" s="32"/>
      <c r="E171" s="33"/>
      <c r="F171" s="53" t="s">
        <v>0</v>
      </c>
      <c r="G171" s="61">
        <v>2</v>
      </c>
      <c r="H171" s="60">
        <v>3.5</v>
      </c>
      <c r="I171" s="60">
        <f aca="true" t="shared" si="9" ref="I171:I202">G171*H171</f>
        <v>7</v>
      </c>
      <c r="J171" s="55"/>
      <c r="L171">
        <f aca="true" t="shared" si="10" ref="L171:L202">G171*H171</f>
        <v>7</v>
      </c>
    </row>
    <row r="172" spans="1:12" ht="12.75">
      <c r="A172" s="56" t="s">
        <v>300</v>
      </c>
      <c r="B172" s="39" t="s">
        <v>55</v>
      </c>
      <c r="C172" s="32"/>
      <c r="D172" s="32"/>
      <c r="E172" s="33"/>
      <c r="F172" s="53" t="s">
        <v>0</v>
      </c>
      <c r="G172" s="61">
        <v>1</v>
      </c>
      <c r="H172" s="60">
        <v>8.6</v>
      </c>
      <c r="I172" s="60">
        <f t="shared" si="9"/>
        <v>8.6</v>
      </c>
      <c r="J172" s="55"/>
      <c r="L172">
        <f t="shared" si="10"/>
        <v>8.6</v>
      </c>
    </row>
    <row r="173" spans="1:12" ht="12.75">
      <c r="A173" s="56" t="s">
        <v>276</v>
      </c>
      <c r="B173" s="39" t="s">
        <v>31</v>
      </c>
      <c r="C173" s="32"/>
      <c r="D173" s="32"/>
      <c r="E173" s="33"/>
      <c r="F173" s="53" t="s">
        <v>0</v>
      </c>
      <c r="G173" s="61">
        <v>5</v>
      </c>
      <c r="H173" s="60">
        <v>17.5</v>
      </c>
      <c r="I173" s="60">
        <f t="shared" si="9"/>
        <v>87.5</v>
      </c>
      <c r="J173" s="55"/>
      <c r="L173">
        <f t="shared" si="10"/>
        <v>87.5</v>
      </c>
    </row>
    <row r="174" spans="1:12" ht="12.75">
      <c r="A174" s="56" t="s">
        <v>327</v>
      </c>
      <c r="B174" s="39" t="s">
        <v>81</v>
      </c>
      <c r="C174" s="32"/>
      <c r="D174" s="32"/>
      <c r="E174" s="33"/>
      <c r="F174" s="53" t="s">
        <v>0</v>
      </c>
      <c r="G174" s="61">
        <v>1</v>
      </c>
      <c r="H174" s="60">
        <v>29.35</v>
      </c>
      <c r="I174" s="60">
        <f t="shared" si="9"/>
        <v>29.35</v>
      </c>
      <c r="J174" s="55"/>
      <c r="L174">
        <f t="shared" si="10"/>
        <v>29.35</v>
      </c>
    </row>
    <row r="175" spans="1:12" ht="12.75">
      <c r="A175" s="56" t="s">
        <v>217</v>
      </c>
      <c r="B175" s="213" t="s">
        <v>114</v>
      </c>
      <c r="C175" s="216" t="s">
        <v>133</v>
      </c>
      <c r="D175" s="216" t="s">
        <v>162</v>
      </c>
      <c r="E175" s="33"/>
      <c r="F175" s="53" t="s">
        <v>0</v>
      </c>
      <c r="G175" s="61">
        <v>1</v>
      </c>
      <c r="H175" s="53">
        <v>2540</v>
      </c>
      <c r="I175" s="60">
        <f t="shared" si="9"/>
        <v>2540</v>
      </c>
      <c r="J175" s="55"/>
      <c r="L175">
        <f t="shared" si="10"/>
        <v>2540</v>
      </c>
    </row>
    <row r="176" spans="1:12" ht="25.5">
      <c r="A176" s="56" t="s">
        <v>223</v>
      </c>
      <c r="B176" s="213" t="s">
        <v>117</v>
      </c>
      <c r="C176" s="216" t="s">
        <v>135</v>
      </c>
      <c r="D176" s="216" t="s">
        <v>167</v>
      </c>
      <c r="E176" s="33"/>
      <c r="F176" s="53" t="s">
        <v>0</v>
      </c>
      <c r="G176" s="61">
        <v>1</v>
      </c>
      <c r="H176" s="53">
        <v>3740</v>
      </c>
      <c r="I176" s="60">
        <f t="shared" si="9"/>
        <v>3740</v>
      </c>
      <c r="J176" s="55"/>
      <c r="L176">
        <f t="shared" si="10"/>
        <v>3740</v>
      </c>
    </row>
    <row r="177" spans="1:12" ht="12.75">
      <c r="A177" s="56" t="s">
        <v>221</v>
      </c>
      <c r="B177" s="213" t="s">
        <v>115</v>
      </c>
      <c r="C177" s="216" t="s">
        <v>134</v>
      </c>
      <c r="D177" s="216" t="s">
        <v>165</v>
      </c>
      <c r="E177" s="33"/>
      <c r="F177" s="53" t="s">
        <v>0</v>
      </c>
      <c r="G177" s="61">
        <v>1</v>
      </c>
      <c r="H177" s="53">
        <v>2260</v>
      </c>
      <c r="I177" s="60">
        <f t="shared" si="9"/>
        <v>2260</v>
      </c>
      <c r="J177" s="55"/>
      <c r="L177">
        <f t="shared" si="10"/>
        <v>2260</v>
      </c>
    </row>
    <row r="178" spans="1:12" ht="12.75">
      <c r="A178" s="56" t="s">
        <v>242</v>
      </c>
      <c r="B178" s="213" t="s">
        <v>339</v>
      </c>
      <c r="C178" s="216" t="s">
        <v>342</v>
      </c>
      <c r="D178" s="216" t="s">
        <v>354</v>
      </c>
      <c r="E178" s="33"/>
      <c r="F178" s="53" t="s">
        <v>0</v>
      </c>
      <c r="G178" s="61">
        <v>1</v>
      </c>
      <c r="H178" s="53">
        <v>930</v>
      </c>
      <c r="I178" s="60">
        <f t="shared" si="9"/>
        <v>930</v>
      </c>
      <c r="J178" s="55"/>
      <c r="L178">
        <f t="shared" si="10"/>
        <v>930</v>
      </c>
    </row>
    <row r="179" spans="1:12" ht="12.75">
      <c r="A179" s="56" t="s">
        <v>183</v>
      </c>
      <c r="B179" s="213" t="s">
        <v>91</v>
      </c>
      <c r="C179" s="216" t="s">
        <v>124</v>
      </c>
      <c r="D179" s="216" t="s">
        <v>141</v>
      </c>
      <c r="E179" s="33"/>
      <c r="F179" s="53" t="s">
        <v>0</v>
      </c>
      <c r="G179" s="61">
        <v>1</v>
      </c>
      <c r="H179" s="53">
        <v>2020</v>
      </c>
      <c r="I179" s="60">
        <f t="shared" si="9"/>
        <v>2020</v>
      </c>
      <c r="J179" s="55"/>
      <c r="L179">
        <f t="shared" si="10"/>
        <v>2020</v>
      </c>
    </row>
    <row r="180" spans="1:12" ht="12.75">
      <c r="A180" s="56" t="s">
        <v>391</v>
      </c>
      <c r="B180" s="39" t="s">
        <v>374</v>
      </c>
      <c r="C180" s="32"/>
      <c r="D180" s="32"/>
      <c r="E180" s="33"/>
      <c r="F180" s="53" t="s">
        <v>0</v>
      </c>
      <c r="G180" s="61">
        <v>72</v>
      </c>
      <c r="H180" s="60">
        <v>1.63</v>
      </c>
      <c r="I180" s="60">
        <f t="shared" si="9"/>
        <v>117.35999999999999</v>
      </c>
      <c r="J180" s="55"/>
      <c r="L180">
        <f t="shared" si="10"/>
        <v>117.35999999999999</v>
      </c>
    </row>
    <row r="181" spans="1:12" ht="12.75">
      <c r="A181" s="56" t="s">
        <v>393</v>
      </c>
      <c r="B181" s="39" t="s">
        <v>376</v>
      </c>
      <c r="C181" s="32"/>
      <c r="D181" s="32"/>
      <c r="E181" s="33"/>
      <c r="F181" s="53" t="s">
        <v>0</v>
      </c>
      <c r="G181" s="61">
        <v>72</v>
      </c>
      <c r="H181" s="60">
        <v>1.63</v>
      </c>
      <c r="I181" s="60">
        <f t="shared" si="9"/>
        <v>117.35999999999999</v>
      </c>
      <c r="J181" s="55"/>
      <c r="L181">
        <f t="shared" si="10"/>
        <v>117.35999999999999</v>
      </c>
    </row>
    <row r="182" spans="1:12" ht="12.75">
      <c r="A182" s="56" t="s">
        <v>390</v>
      </c>
      <c r="B182" s="39" t="s">
        <v>373</v>
      </c>
      <c r="C182" s="32"/>
      <c r="D182" s="32"/>
      <c r="E182" s="33"/>
      <c r="F182" s="53" t="s">
        <v>0</v>
      </c>
      <c r="G182" s="61">
        <v>72</v>
      </c>
      <c r="H182" s="60">
        <v>0.49</v>
      </c>
      <c r="I182" s="60">
        <f t="shared" si="9"/>
        <v>35.28</v>
      </c>
      <c r="J182" s="55"/>
      <c r="L182">
        <f t="shared" si="10"/>
        <v>35.28</v>
      </c>
    </row>
    <row r="183" spans="1:12" ht="12.75">
      <c r="A183" s="56" t="s">
        <v>392</v>
      </c>
      <c r="B183" s="39" t="s">
        <v>375</v>
      </c>
      <c r="C183" s="32"/>
      <c r="D183" s="32"/>
      <c r="E183" s="33"/>
      <c r="F183" s="53" t="s">
        <v>0</v>
      </c>
      <c r="G183" s="61">
        <v>72</v>
      </c>
      <c r="H183" s="60">
        <v>0.41</v>
      </c>
      <c r="I183" s="60">
        <f t="shared" si="9"/>
        <v>29.52</v>
      </c>
      <c r="J183" s="57"/>
      <c r="L183">
        <f t="shared" si="10"/>
        <v>29.52</v>
      </c>
    </row>
    <row r="184" spans="1:12" ht="12.75">
      <c r="A184" s="56" t="s">
        <v>236</v>
      </c>
      <c r="B184" s="213" t="s">
        <v>335</v>
      </c>
      <c r="C184" s="216"/>
      <c r="D184" s="216" t="s">
        <v>351</v>
      </c>
      <c r="E184" s="33"/>
      <c r="F184" s="53" t="s">
        <v>0</v>
      </c>
      <c r="G184" s="61">
        <v>2</v>
      </c>
      <c r="H184" s="53">
        <v>290</v>
      </c>
      <c r="I184" s="60">
        <f t="shared" si="9"/>
        <v>580</v>
      </c>
      <c r="J184" s="55"/>
      <c r="L184">
        <f t="shared" si="10"/>
        <v>580</v>
      </c>
    </row>
    <row r="185" spans="1:12" ht="12.75">
      <c r="A185" s="56" t="s">
        <v>243</v>
      </c>
      <c r="B185" s="213" t="s">
        <v>335</v>
      </c>
      <c r="C185" s="216"/>
      <c r="D185" s="216" t="s">
        <v>348</v>
      </c>
      <c r="E185" s="33"/>
      <c r="F185" s="53" t="s">
        <v>0</v>
      </c>
      <c r="G185" s="61">
        <v>3</v>
      </c>
      <c r="H185" s="53">
        <v>330</v>
      </c>
      <c r="I185" s="60">
        <f t="shared" si="9"/>
        <v>990</v>
      </c>
      <c r="J185" s="55"/>
      <c r="L185">
        <f t="shared" si="10"/>
        <v>990</v>
      </c>
    </row>
    <row r="186" spans="1:12" ht="12.75">
      <c r="A186" s="56" t="s">
        <v>194</v>
      </c>
      <c r="B186" s="213" t="s">
        <v>100</v>
      </c>
      <c r="C186" s="216"/>
      <c r="D186" s="216" t="s">
        <v>151</v>
      </c>
      <c r="E186" s="33"/>
      <c r="F186" s="53" t="s">
        <v>0</v>
      </c>
      <c r="G186" s="61">
        <v>1</v>
      </c>
      <c r="H186" s="53">
        <v>1320</v>
      </c>
      <c r="I186" s="60">
        <f t="shared" si="9"/>
        <v>1320</v>
      </c>
      <c r="J186" s="55"/>
      <c r="L186">
        <f t="shared" si="10"/>
        <v>1320</v>
      </c>
    </row>
    <row r="187" spans="1:12" ht="12.75">
      <c r="A187" s="56" t="s">
        <v>251</v>
      </c>
      <c r="B187" s="213" t="s">
        <v>100</v>
      </c>
      <c r="C187" s="216"/>
      <c r="D187" s="216" t="s">
        <v>151</v>
      </c>
      <c r="E187" s="33"/>
      <c r="F187" s="53" t="s">
        <v>0</v>
      </c>
      <c r="G187" s="61">
        <v>2</v>
      </c>
      <c r="H187" s="53">
        <v>1320</v>
      </c>
      <c r="I187" s="60">
        <f t="shared" si="9"/>
        <v>2640</v>
      </c>
      <c r="J187" s="55"/>
      <c r="L187">
        <f t="shared" si="10"/>
        <v>2640</v>
      </c>
    </row>
    <row r="188" spans="1:12" ht="12.75">
      <c r="A188" s="56" t="s">
        <v>253</v>
      </c>
      <c r="B188" s="213" t="s">
        <v>100</v>
      </c>
      <c r="C188" s="216"/>
      <c r="D188" s="216" t="s">
        <v>360</v>
      </c>
      <c r="E188" s="33"/>
      <c r="F188" s="53" t="s">
        <v>0</v>
      </c>
      <c r="G188" s="61">
        <v>1</v>
      </c>
      <c r="H188" s="53">
        <v>2310</v>
      </c>
      <c r="I188" s="60">
        <f t="shared" si="9"/>
        <v>2310</v>
      </c>
      <c r="J188" s="55"/>
      <c r="L188">
        <f t="shared" si="10"/>
        <v>2310</v>
      </c>
    </row>
    <row r="189" spans="1:12" ht="12.75">
      <c r="A189" s="56" t="s">
        <v>202</v>
      </c>
      <c r="B189" s="213" t="s">
        <v>102</v>
      </c>
      <c r="C189" s="216"/>
      <c r="D189" s="216" t="s">
        <v>157</v>
      </c>
      <c r="E189" s="33"/>
      <c r="F189" s="53" t="s">
        <v>0</v>
      </c>
      <c r="G189" s="61">
        <v>1</v>
      </c>
      <c r="H189" s="53">
        <v>500</v>
      </c>
      <c r="I189" s="60">
        <f t="shared" si="9"/>
        <v>500</v>
      </c>
      <c r="J189" s="55"/>
      <c r="L189">
        <f t="shared" si="10"/>
        <v>500</v>
      </c>
    </row>
    <row r="190" spans="1:12" ht="12.75">
      <c r="A190" s="56" t="s">
        <v>186</v>
      </c>
      <c r="B190" s="213" t="s">
        <v>93</v>
      </c>
      <c r="C190" s="216"/>
      <c r="D190" s="216" t="s">
        <v>144</v>
      </c>
      <c r="E190" s="33"/>
      <c r="F190" s="53" t="s">
        <v>0</v>
      </c>
      <c r="G190" s="61">
        <v>1</v>
      </c>
      <c r="H190" s="53">
        <v>540</v>
      </c>
      <c r="I190" s="60">
        <f t="shared" si="9"/>
        <v>540</v>
      </c>
      <c r="J190" s="55"/>
      <c r="L190">
        <f t="shared" si="10"/>
        <v>540</v>
      </c>
    </row>
    <row r="191" spans="1:12" ht="12.75">
      <c r="A191" s="56" t="s">
        <v>195</v>
      </c>
      <c r="B191" s="213" t="s">
        <v>93</v>
      </c>
      <c r="C191" s="216"/>
      <c r="D191" s="216" t="s">
        <v>152</v>
      </c>
      <c r="E191" s="33"/>
      <c r="F191" s="53" t="s">
        <v>0</v>
      </c>
      <c r="G191" s="61">
        <v>2</v>
      </c>
      <c r="H191" s="53">
        <v>440</v>
      </c>
      <c r="I191" s="60">
        <f t="shared" si="9"/>
        <v>880</v>
      </c>
      <c r="J191" s="55"/>
      <c r="L191">
        <f t="shared" si="10"/>
        <v>880</v>
      </c>
    </row>
    <row r="192" spans="1:12" ht="12.75">
      <c r="A192" s="56" t="s">
        <v>198</v>
      </c>
      <c r="B192" s="213" t="s">
        <v>93</v>
      </c>
      <c r="C192" s="216"/>
      <c r="D192" s="216" t="s">
        <v>153</v>
      </c>
      <c r="E192" s="33"/>
      <c r="F192" s="53" t="s">
        <v>0</v>
      </c>
      <c r="G192" s="61">
        <v>1</v>
      </c>
      <c r="H192" s="53">
        <v>380</v>
      </c>
      <c r="I192" s="60">
        <f t="shared" si="9"/>
        <v>380</v>
      </c>
      <c r="J192" s="55"/>
      <c r="L192">
        <f t="shared" si="10"/>
        <v>380</v>
      </c>
    </row>
    <row r="193" spans="1:12" ht="12.75">
      <c r="A193" s="56" t="s">
        <v>204</v>
      </c>
      <c r="B193" s="213" t="s">
        <v>103</v>
      </c>
      <c r="C193" s="216"/>
      <c r="D193" s="216" t="s">
        <v>158</v>
      </c>
      <c r="E193" s="33"/>
      <c r="F193" s="53" t="s">
        <v>0</v>
      </c>
      <c r="G193" s="61">
        <v>1</v>
      </c>
      <c r="H193" s="53">
        <v>530</v>
      </c>
      <c r="I193" s="60">
        <f t="shared" si="9"/>
        <v>530</v>
      </c>
      <c r="J193" s="55"/>
      <c r="L193">
        <f t="shared" si="10"/>
        <v>530</v>
      </c>
    </row>
    <row r="194" spans="1:12" ht="12.75">
      <c r="A194" s="56" t="s">
        <v>218</v>
      </c>
      <c r="B194" s="213" t="s">
        <v>103</v>
      </c>
      <c r="C194" s="216"/>
      <c r="D194" s="216" t="s">
        <v>158</v>
      </c>
      <c r="E194" s="33"/>
      <c r="F194" s="53" t="s">
        <v>0</v>
      </c>
      <c r="G194" s="61">
        <v>1</v>
      </c>
      <c r="H194" s="53">
        <v>530</v>
      </c>
      <c r="I194" s="60">
        <f t="shared" si="9"/>
        <v>530</v>
      </c>
      <c r="J194" s="55"/>
      <c r="L194">
        <f t="shared" si="10"/>
        <v>530</v>
      </c>
    </row>
    <row r="195" spans="1:12" ht="12.75">
      <c r="A195" s="56" t="s">
        <v>323</v>
      </c>
      <c r="B195" s="39" t="s">
        <v>78</v>
      </c>
      <c r="C195" s="32"/>
      <c r="D195" s="32"/>
      <c r="E195" s="33"/>
      <c r="F195" s="53" t="s">
        <v>0</v>
      </c>
      <c r="G195" s="61">
        <v>1</v>
      </c>
      <c r="H195" s="60">
        <v>3.6</v>
      </c>
      <c r="I195" s="60">
        <f t="shared" si="9"/>
        <v>3.6</v>
      </c>
      <c r="J195" s="55"/>
      <c r="L195">
        <f t="shared" si="10"/>
        <v>3.6</v>
      </c>
    </row>
    <row r="196" spans="1:12" ht="12.75">
      <c r="A196" s="56" t="s">
        <v>319</v>
      </c>
      <c r="B196" s="39" t="s">
        <v>74</v>
      </c>
      <c r="C196" s="32"/>
      <c r="D196" s="32"/>
      <c r="E196" s="33"/>
      <c r="F196" s="53" t="s">
        <v>0</v>
      </c>
      <c r="G196" s="61">
        <v>1</v>
      </c>
      <c r="H196" s="60">
        <v>10.65</v>
      </c>
      <c r="I196" s="60">
        <f t="shared" si="9"/>
        <v>10.65</v>
      </c>
      <c r="J196" s="55"/>
      <c r="L196">
        <f t="shared" si="10"/>
        <v>10.65</v>
      </c>
    </row>
    <row r="197" spans="1:12" ht="12.75">
      <c r="A197" s="56" t="s">
        <v>322</v>
      </c>
      <c r="B197" s="39" t="s">
        <v>77</v>
      </c>
      <c r="C197" s="32"/>
      <c r="D197" s="32"/>
      <c r="E197" s="33"/>
      <c r="F197" s="53" t="s">
        <v>0</v>
      </c>
      <c r="G197" s="61">
        <v>1</v>
      </c>
      <c r="H197" s="60">
        <v>7.15</v>
      </c>
      <c r="I197" s="60">
        <f t="shared" si="9"/>
        <v>7.15</v>
      </c>
      <c r="J197" s="55"/>
      <c r="L197">
        <f t="shared" si="10"/>
        <v>7.15</v>
      </c>
    </row>
    <row r="198" spans="1:12" ht="12.75">
      <c r="A198" s="56" t="s">
        <v>302</v>
      </c>
      <c r="B198" s="39" t="s">
        <v>57</v>
      </c>
      <c r="C198" s="32"/>
      <c r="D198" s="32"/>
      <c r="E198" s="33"/>
      <c r="F198" s="53" t="s">
        <v>0</v>
      </c>
      <c r="G198" s="61">
        <v>20</v>
      </c>
      <c r="H198" s="60">
        <v>37</v>
      </c>
      <c r="I198" s="60">
        <f t="shared" si="9"/>
        <v>740</v>
      </c>
      <c r="J198" s="55"/>
      <c r="L198">
        <f t="shared" si="10"/>
        <v>740</v>
      </c>
    </row>
    <row r="199" spans="1:12" ht="12.75">
      <c r="A199" s="56" t="s">
        <v>329</v>
      </c>
      <c r="B199" s="39" t="s">
        <v>84</v>
      </c>
      <c r="C199" s="32"/>
      <c r="D199" s="32"/>
      <c r="E199" s="33"/>
      <c r="F199" s="53" t="s">
        <v>0</v>
      </c>
      <c r="G199" s="61">
        <v>1</v>
      </c>
      <c r="H199" s="60">
        <v>10</v>
      </c>
      <c r="I199" s="60">
        <f t="shared" si="9"/>
        <v>10</v>
      </c>
      <c r="J199" s="55"/>
      <c r="L199">
        <f t="shared" si="10"/>
        <v>10</v>
      </c>
    </row>
    <row r="200" spans="1:12" ht="12.75">
      <c r="A200" s="56" t="s">
        <v>330</v>
      </c>
      <c r="B200" s="39" t="s">
        <v>85</v>
      </c>
      <c r="C200" s="32"/>
      <c r="D200" s="32"/>
      <c r="E200" s="33"/>
      <c r="F200" s="53" t="s">
        <v>0</v>
      </c>
      <c r="G200" s="61">
        <v>1</v>
      </c>
      <c r="H200" s="60">
        <v>10.8</v>
      </c>
      <c r="I200" s="60">
        <f t="shared" si="9"/>
        <v>10.8</v>
      </c>
      <c r="J200" s="55"/>
      <c r="L200">
        <f t="shared" si="10"/>
        <v>10.8</v>
      </c>
    </row>
    <row r="201" spans="1:12" ht="12.75">
      <c r="A201" s="56" t="s">
        <v>292</v>
      </c>
      <c r="B201" s="39" t="s">
        <v>47</v>
      </c>
      <c r="C201" s="32"/>
      <c r="D201" s="32"/>
      <c r="E201" s="33"/>
      <c r="F201" s="53" t="s">
        <v>0</v>
      </c>
      <c r="G201" s="61">
        <v>20</v>
      </c>
      <c r="H201" s="60">
        <v>4.6</v>
      </c>
      <c r="I201" s="60">
        <f t="shared" si="9"/>
        <v>92</v>
      </c>
      <c r="J201" s="55"/>
      <c r="L201">
        <f t="shared" si="10"/>
        <v>92</v>
      </c>
    </row>
    <row r="202" spans="1:12" ht="12.75">
      <c r="A202" s="56" t="s">
        <v>275</v>
      </c>
      <c r="B202" s="39" t="s">
        <v>30</v>
      </c>
      <c r="C202" s="32"/>
      <c r="D202" s="32"/>
      <c r="E202" s="33"/>
      <c r="F202" s="53" t="s">
        <v>0</v>
      </c>
      <c r="G202" s="61">
        <v>1</v>
      </c>
      <c r="H202" s="60">
        <v>18.3</v>
      </c>
      <c r="I202" s="60">
        <f t="shared" si="9"/>
        <v>18.3</v>
      </c>
      <c r="J202" s="55"/>
      <c r="L202">
        <f t="shared" si="10"/>
        <v>18.3</v>
      </c>
    </row>
    <row r="203" spans="1:12" ht="12.75">
      <c r="A203" s="56" t="s">
        <v>303</v>
      </c>
      <c r="B203" s="39" t="s">
        <v>58</v>
      </c>
      <c r="C203" s="32"/>
      <c r="D203" s="32"/>
      <c r="E203" s="33"/>
      <c r="F203" s="53" t="s">
        <v>0</v>
      </c>
      <c r="G203" s="61">
        <v>2</v>
      </c>
      <c r="H203" s="60">
        <v>6.3</v>
      </c>
      <c r="I203" s="60">
        <f aca="true" t="shared" si="11" ref="I203:I231">G203*H203</f>
        <v>12.6</v>
      </c>
      <c r="J203" s="55"/>
      <c r="L203">
        <f aca="true" t="shared" si="12" ref="L203:L231">G203*H203</f>
        <v>12.6</v>
      </c>
    </row>
    <row r="204" spans="1:12" ht="12.75">
      <c r="A204" s="56" t="s">
        <v>324</v>
      </c>
      <c r="B204" s="39" t="s">
        <v>79</v>
      </c>
      <c r="C204" s="32"/>
      <c r="D204" s="32"/>
      <c r="E204" s="33"/>
      <c r="F204" s="53" t="s">
        <v>0</v>
      </c>
      <c r="G204" s="61">
        <v>2</v>
      </c>
      <c r="H204" s="60">
        <v>2.7</v>
      </c>
      <c r="I204" s="60">
        <f t="shared" si="11"/>
        <v>5.4</v>
      </c>
      <c r="J204" s="55"/>
      <c r="L204">
        <f t="shared" si="12"/>
        <v>5.4</v>
      </c>
    </row>
    <row r="205" spans="1:12" ht="12.75">
      <c r="A205" s="56" t="s">
        <v>321</v>
      </c>
      <c r="B205" s="39" t="s">
        <v>76</v>
      </c>
      <c r="C205" s="32"/>
      <c r="D205" s="32"/>
      <c r="E205" s="33"/>
      <c r="F205" s="53" t="s">
        <v>0</v>
      </c>
      <c r="G205" s="61">
        <v>2</v>
      </c>
      <c r="H205" s="60">
        <v>11.4</v>
      </c>
      <c r="I205" s="60">
        <f t="shared" si="11"/>
        <v>22.8</v>
      </c>
      <c r="J205" s="55"/>
      <c r="L205">
        <f t="shared" si="12"/>
        <v>22.8</v>
      </c>
    </row>
    <row r="206" spans="1:12" ht="12.75">
      <c r="A206" s="56" t="s">
        <v>290</v>
      </c>
      <c r="B206" s="39" t="s">
        <v>44</v>
      </c>
      <c r="C206" s="32"/>
      <c r="D206" s="32"/>
      <c r="E206" s="33"/>
      <c r="F206" s="53" t="s">
        <v>0</v>
      </c>
      <c r="G206" s="61">
        <v>2</v>
      </c>
      <c r="H206" s="60">
        <v>24.4</v>
      </c>
      <c r="I206" s="60">
        <f t="shared" si="11"/>
        <v>48.8</v>
      </c>
      <c r="J206" s="55"/>
      <c r="L206">
        <f t="shared" si="12"/>
        <v>48.8</v>
      </c>
    </row>
    <row r="207" spans="1:12" ht="12.75">
      <c r="A207" s="56" t="s">
        <v>273</v>
      </c>
      <c r="B207" s="39" t="s">
        <v>28</v>
      </c>
      <c r="C207" s="32"/>
      <c r="D207" s="32"/>
      <c r="E207" s="33"/>
      <c r="F207" s="53" t="s">
        <v>0</v>
      </c>
      <c r="G207" s="61">
        <v>4</v>
      </c>
      <c r="H207" s="60">
        <v>28.45</v>
      </c>
      <c r="I207" s="60">
        <f t="shared" si="11"/>
        <v>113.8</v>
      </c>
      <c r="J207" s="55"/>
      <c r="L207">
        <f t="shared" si="12"/>
        <v>113.8</v>
      </c>
    </row>
    <row r="208" spans="1:12" ht="12.75">
      <c r="A208" s="56" t="s">
        <v>274</v>
      </c>
      <c r="B208" s="39" t="s">
        <v>29</v>
      </c>
      <c r="C208" s="32"/>
      <c r="D208" s="32"/>
      <c r="E208" s="33"/>
      <c r="F208" s="53" t="s">
        <v>0</v>
      </c>
      <c r="G208" s="61">
        <v>4</v>
      </c>
      <c r="H208" s="60">
        <v>34.05</v>
      </c>
      <c r="I208" s="60">
        <f t="shared" si="11"/>
        <v>136.2</v>
      </c>
      <c r="J208" s="55"/>
      <c r="L208">
        <f t="shared" si="12"/>
        <v>136.2</v>
      </c>
    </row>
    <row r="209" spans="1:12" ht="12.75">
      <c r="A209" s="56" t="s">
        <v>181</v>
      </c>
      <c r="B209" s="213" t="s">
        <v>89</v>
      </c>
      <c r="C209" s="216" t="s">
        <v>122</v>
      </c>
      <c r="D209" s="216" t="s">
        <v>139</v>
      </c>
      <c r="E209" s="33"/>
      <c r="F209" s="53" t="s">
        <v>0</v>
      </c>
      <c r="G209" s="61">
        <v>1</v>
      </c>
      <c r="H209" s="53">
        <v>560</v>
      </c>
      <c r="I209" s="60">
        <f t="shared" si="11"/>
        <v>560</v>
      </c>
      <c r="J209" s="55"/>
      <c r="L209">
        <f t="shared" si="12"/>
        <v>560</v>
      </c>
    </row>
    <row r="210" spans="1:12" ht="12.75">
      <c r="A210" s="56" t="s">
        <v>241</v>
      </c>
      <c r="B210" s="213" t="s">
        <v>338</v>
      </c>
      <c r="C210" s="216"/>
      <c r="D210" s="216" t="s">
        <v>353</v>
      </c>
      <c r="E210" s="33"/>
      <c r="F210" s="53" t="s">
        <v>0</v>
      </c>
      <c r="G210" s="61">
        <v>1</v>
      </c>
      <c r="H210" s="53">
        <v>480</v>
      </c>
      <c r="I210" s="60">
        <f t="shared" si="11"/>
        <v>480</v>
      </c>
      <c r="J210" s="55"/>
      <c r="L210">
        <f t="shared" si="12"/>
        <v>480</v>
      </c>
    </row>
    <row r="211" spans="1:12" ht="12.75">
      <c r="A211" s="56" t="s">
        <v>224</v>
      </c>
      <c r="B211" s="213" t="s">
        <v>118</v>
      </c>
      <c r="C211" s="216"/>
      <c r="D211" s="216" t="s">
        <v>168</v>
      </c>
      <c r="E211" s="33"/>
      <c r="F211" s="53" t="s">
        <v>0</v>
      </c>
      <c r="G211" s="61">
        <v>1</v>
      </c>
      <c r="H211" s="53">
        <v>440</v>
      </c>
      <c r="I211" s="60">
        <f t="shared" si="11"/>
        <v>440</v>
      </c>
      <c r="J211" s="55"/>
      <c r="L211">
        <f t="shared" si="12"/>
        <v>440</v>
      </c>
    </row>
    <row r="212" spans="1:12" ht="12.75">
      <c r="A212" s="56" t="s">
        <v>201</v>
      </c>
      <c r="B212" s="213" t="s">
        <v>101</v>
      </c>
      <c r="C212" s="216"/>
      <c r="D212" s="216" t="s">
        <v>156</v>
      </c>
      <c r="E212" s="33"/>
      <c r="F212" s="53" t="s">
        <v>0</v>
      </c>
      <c r="G212" s="61">
        <v>1</v>
      </c>
      <c r="H212" s="53">
        <v>540</v>
      </c>
      <c r="I212" s="60">
        <f t="shared" si="11"/>
        <v>540</v>
      </c>
      <c r="J212" s="55"/>
      <c r="L212">
        <f t="shared" si="12"/>
        <v>540</v>
      </c>
    </row>
    <row r="213" spans="1:12" ht="12.75">
      <c r="A213" s="56" t="s">
        <v>285</v>
      </c>
      <c r="B213" s="39" t="s">
        <v>40</v>
      </c>
      <c r="C213" s="32"/>
      <c r="D213" s="32"/>
      <c r="E213" s="33"/>
      <c r="F213" s="53" t="s">
        <v>0</v>
      </c>
      <c r="G213" s="61">
        <v>2</v>
      </c>
      <c r="H213" s="60">
        <v>6.05</v>
      </c>
      <c r="I213" s="60">
        <f t="shared" si="11"/>
        <v>12.1</v>
      </c>
      <c r="J213" s="55"/>
      <c r="L213">
        <f t="shared" si="12"/>
        <v>12.1</v>
      </c>
    </row>
    <row r="214" spans="1:12" ht="12.75">
      <c r="A214" s="56" t="s">
        <v>301</v>
      </c>
      <c r="B214" s="39" t="s">
        <v>56</v>
      </c>
      <c r="C214" s="32"/>
      <c r="D214" s="32"/>
      <c r="E214" s="33"/>
      <c r="F214" s="53" t="s">
        <v>0</v>
      </c>
      <c r="G214" s="61">
        <v>1</v>
      </c>
      <c r="H214" s="60">
        <v>8.75</v>
      </c>
      <c r="I214" s="60">
        <f t="shared" si="11"/>
        <v>8.75</v>
      </c>
      <c r="J214" s="55"/>
      <c r="L214">
        <f t="shared" si="12"/>
        <v>8.75</v>
      </c>
    </row>
    <row r="215" spans="1:12" ht="12.75">
      <c r="A215" s="56" t="s">
        <v>389</v>
      </c>
      <c r="B215" s="39" t="s">
        <v>398</v>
      </c>
      <c r="C215" s="32"/>
      <c r="D215" s="32"/>
      <c r="E215" s="33"/>
      <c r="F215" s="53" t="s">
        <v>0</v>
      </c>
      <c r="G215" s="61">
        <v>72</v>
      </c>
      <c r="H215" s="60">
        <v>1.14</v>
      </c>
      <c r="I215" s="60">
        <f t="shared" si="11"/>
        <v>82.08</v>
      </c>
      <c r="J215" s="55"/>
      <c r="L215">
        <f t="shared" si="12"/>
        <v>82.08</v>
      </c>
    </row>
    <row r="216" spans="1:12" ht="12.75">
      <c r="A216" s="56" t="s">
        <v>387</v>
      </c>
      <c r="B216" s="39" t="s">
        <v>399</v>
      </c>
      <c r="C216" s="32"/>
      <c r="D216" s="32"/>
      <c r="E216" s="33"/>
      <c r="F216" s="53" t="s">
        <v>0</v>
      </c>
      <c r="G216" s="61">
        <v>72</v>
      </c>
      <c r="H216" s="60">
        <v>1.63</v>
      </c>
      <c r="I216" s="60">
        <f t="shared" si="11"/>
        <v>117.35999999999999</v>
      </c>
      <c r="J216" s="55"/>
      <c r="L216">
        <f t="shared" si="12"/>
        <v>117.35999999999999</v>
      </c>
    </row>
    <row r="217" spans="1:12" ht="12.75">
      <c r="A217" s="56" t="s">
        <v>226</v>
      </c>
      <c r="B217" s="213" t="s">
        <v>119</v>
      </c>
      <c r="C217" s="216" t="s">
        <v>136</v>
      </c>
      <c r="D217" s="216" t="s">
        <v>169</v>
      </c>
      <c r="E217" s="33"/>
      <c r="F217" s="53" t="s">
        <v>0</v>
      </c>
      <c r="G217" s="61">
        <v>1</v>
      </c>
      <c r="H217" s="53">
        <v>11600</v>
      </c>
      <c r="I217" s="60">
        <f t="shared" si="11"/>
        <v>11600</v>
      </c>
      <c r="J217" s="55"/>
      <c r="L217">
        <f t="shared" si="12"/>
        <v>11600</v>
      </c>
    </row>
    <row r="218" spans="1:12" ht="12.75">
      <c r="A218" s="56" t="s">
        <v>227</v>
      </c>
      <c r="B218" s="213" t="s">
        <v>120</v>
      </c>
      <c r="C218" s="216"/>
      <c r="D218" s="216" t="s">
        <v>170</v>
      </c>
      <c r="E218" s="33"/>
      <c r="F218" s="53" t="s">
        <v>0</v>
      </c>
      <c r="G218" s="53">
        <v>1</v>
      </c>
      <c r="H218" s="53">
        <v>540</v>
      </c>
      <c r="I218" s="60">
        <f t="shared" si="11"/>
        <v>540</v>
      </c>
      <c r="J218" s="55"/>
      <c r="L218">
        <f t="shared" si="12"/>
        <v>540</v>
      </c>
    </row>
    <row r="219" spans="1:12" ht="12.75">
      <c r="A219" s="56" t="s">
        <v>205</v>
      </c>
      <c r="B219" s="213" t="s">
        <v>104</v>
      </c>
      <c r="C219" s="216"/>
      <c r="D219" s="216" t="s">
        <v>159</v>
      </c>
      <c r="E219" s="33"/>
      <c r="F219" s="53" t="s">
        <v>0</v>
      </c>
      <c r="G219" s="61">
        <v>1</v>
      </c>
      <c r="H219" s="53">
        <v>2740</v>
      </c>
      <c r="I219" s="60">
        <f t="shared" si="11"/>
        <v>2740</v>
      </c>
      <c r="J219" s="55"/>
      <c r="L219">
        <f t="shared" si="12"/>
        <v>2740</v>
      </c>
    </row>
    <row r="220" spans="1:12" ht="12.75">
      <c r="A220" s="56" t="s">
        <v>211</v>
      </c>
      <c r="B220" s="213" t="s">
        <v>109</v>
      </c>
      <c r="C220" s="216" t="s">
        <v>129</v>
      </c>
      <c r="D220" s="216" t="s">
        <v>163</v>
      </c>
      <c r="E220" s="33"/>
      <c r="F220" s="53" t="s">
        <v>0</v>
      </c>
      <c r="G220" s="61">
        <v>1</v>
      </c>
      <c r="H220" s="53">
        <v>4530</v>
      </c>
      <c r="I220" s="60">
        <f t="shared" si="11"/>
        <v>4530</v>
      </c>
      <c r="J220" s="55"/>
      <c r="L220">
        <f t="shared" si="12"/>
        <v>4530</v>
      </c>
    </row>
    <row r="221" spans="1:12" ht="12.75">
      <c r="A221" s="56" t="s">
        <v>182</v>
      </c>
      <c r="B221" s="213" t="s">
        <v>90</v>
      </c>
      <c r="C221" s="216" t="s">
        <v>123</v>
      </c>
      <c r="D221" s="216" t="s">
        <v>140</v>
      </c>
      <c r="E221" s="33"/>
      <c r="F221" s="53" t="s">
        <v>0</v>
      </c>
      <c r="G221" s="61">
        <v>1</v>
      </c>
      <c r="H221" s="53">
        <v>730</v>
      </c>
      <c r="I221" s="60">
        <f t="shared" si="11"/>
        <v>730</v>
      </c>
      <c r="J221" s="55"/>
      <c r="L221">
        <f t="shared" si="12"/>
        <v>730</v>
      </c>
    </row>
    <row r="222" spans="1:12" ht="12.75">
      <c r="A222" s="56" t="s">
        <v>331</v>
      </c>
      <c r="B222" s="39" t="s">
        <v>86</v>
      </c>
      <c r="C222" s="32"/>
      <c r="D222" s="32"/>
      <c r="E222" s="33"/>
      <c r="F222" s="53" t="s">
        <v>0</v>
      </c>
      <c r="G222" s="53">
        <v>1</v>
      </c>
      <c r="H222" s="60">
        <v>9.65</v>
      </c>
      <c r="I222" s="60">
        <f t="shared" si="11"/>
        <v>9.65</v>
      </c>
      <c r="J222" s="55"/>
      <c r="L222">
        <f t="shared" si="12"/>
        <v>9.65</v>
      </c>
    </row>
    <row r="223" spans="1:12" ht="12.75">
      <c r="A223" s="56" t="s">
        <v>305</v>
      </c>
      <c r="B223" s="39" t="s">
        <v>60</v>
      </c>
      <c r="C223" s="32"/>
      <c r="D223" s="32"/>
      <c r="E223" s="33"/>
      <c r="F223" s="53" t="s">
        <v>0</v>
      </c>
      <c r="G223" s="61">
        <v>1</v>
      </c>
      <c r="H223" s="60">
        <v>12.9</v>
      </c>
      <c r="I223" s="60">
        <f t="shared" si="11"/>
        <v>12.9</v>
      </c>
      <c r="J223" s="55"/>
      <c r="L223">
        <f t="shared" si="12"/>
        <v>12.9</v>
      </c>
    </row>
    <row r="224" spans="1:12" ht="12.75">
      <c r="A224" s="56" t="s">
        <v>287</v>
      </c>
      <c r="B224" s="39" t="s">
        <v>42</v>
      </c>
      <c r="C224" s="32"/>
      <c r="D224" s="32"/>
      <c r="E224" s="33"/>
      <c r="F224" s="53" t="s">
        <v>0</v>
      </c>
      <c r="G224" s="61">
        <v>1</v>
      </c>
      <c r="H224" s="60">
        <v>16.45</v>
      </c>
      <c r="I224" s="60">
        <f t="shared" si="11"/>
        <v>16.45</v>
      </c>
      <c r="J224" s="55"/>
      <c r="L224">
        <f t="shared" si="12"/>
        <v>16.45</v>
      </c>
    </row>
    <row r="225" spans="1:12" ht="12.75">
      <c r="A225" s="56" t="s">
        <v>190</v>
      </c>
      <c r="B225" s="213" t="s">
        <v>97</v>
      </c>
      <c r="C225" s="216" t="s">
        <v>126</v>
      </c>
      <c r="D225" s="216" t="s">
        <v>147</v>
      </c>
      <c r="E225" s="33"/>
      <c r="F225" s="53" t="s">
        <v>0</v>
      </c>
      <c r="G225" s="61">
        <v>1</v>
      </c>
      <c r="H225" s="53">
        <v>1690</v>
      </c>
      <c r="I225" s="60">
        <f t="shared" si="11"/>
        <v>1690</v>
      </c>
      <c r="J225" s="55"/>
      <c r="L225">
        <f t="shared" si="12"/>
        <v>1690</v>
      </c>
    </row>
    <row r="226" spans="1:12" ht="12.75">
      <c r="A226" s="56" t="s">
        <v>196</v>
      </c>
      <c r="B226" s="213" t="s">
        <v>97</v>
      </c>
      <c r="C226" s="216" t="s">
        <v>126</v>
      </c>
      <c r="D226" s="216" t="s">
        <v>147</v>
      </c>
      <c r="E226" s="33"/>
      <c r="F226" s="53" t="s">
        <v>0</v>
      </c>
      <c r="G226" s="53">
        <v>1</v>
      </c>
      <c r="H226" s="53">
        <v>1690</v>
      </c>
      <c r="I226" s="60">
        <f t="shared" si="11"/>
        <v>1690</v>
      </c>
      <c r="J226" s="55"/>
      <c r="L226">
        <f t="shared" si="12"/>
        <v>1690</v>
      </c>
    </row>
    <row r="227" spans="1:12" ht="12.75">
      <c r="A227" s="56" t="s">
        <v>229</v>
      </c>
      <c r="B227" s="213" t="s">
        <v>97</v>
      </c>
      <c r="C227" s="216" t="s">
        <v>137</v>
      </c>
      <c r="D227" s="216" t="s">
        <v>172</v>
      </c>
      <c r="E227" s="33"/>
      <c r="F227" s="53" t="s">
        <v>0</v>
      </c>
      <c r="G227" s="61">
        <v>1</v>
      </c>
      <c r="H227" s="53">
        <v>2400</v>
      </c>
      <c r="I227" s="60">
        <f t="shared" si="11"/>
        <v>2400</v>
      </c>
      <c r="J227" s="55"/>
      <c r="L227">
        <f t="shared" si="12"/>
        <v>2400</v>
      </c>
    </row>
    <row r="228" spans="1:12" ht="25.5">
      <c r="A228" s="56" t="s">
        <v>191</v>
      </c>
      <c r="B228" s="213" t="s">
        <v>98</v>
      </c>
      <c r="C228" s="216" t="s">
        <v>127</v>
      </c>
      <c r="D228" s="216" t="s">
        <v>148</v>
      </c>
      <c r="E228" s="33"/>
      <c r="F228" s="53" t="s">
        <v>0</v>
      </c>
      <c r="G228" s="61">
        <v>1</v>
      </c>
      <c r="H228" s="53">
        <v>2890</v>
      </c>
      <c r="I228" s="60">
        <f t="shared" si="11"/>
        <v>2890</v>
      </c>
      <c r="J228" s="55"/>
      <c r="L228">
        <f t="shared" si="12"/>
        <v>2890</v>
      </c>
    </row>
    <row r="229" spans="1:12" ht="25.5">
      <c r="A229" s="56" t="s">
        <v>245</v>
      </c>
      <c r="B229" s="213" t="s">
        <v>98</v>
      </c>
      <c r="C229" s="216" t="s">
        <v>344</v>
      </c>
      <c r="D229" s="216" t="s">
        <v>148</v>
      </c>
      <c r="E229" s="33"/>
      <c r="F229" s="53" t="s">
        <v>0</v>
      </c>
      <c r="G229" s="61">
        <v>2</v>
      </c>
      <c r="H229" s="53">
        <v>2890</v>
      </c>
      <c r="I229" s="60">
        <f t="shared" si="11"/>
        <v>5780</v>
      </c>
      <c r="J229" s="55"/>
      <c r="L229">
        <f t="shared" si="12"/>
        <v>5780</v>
      </c>
    </row>
    <row r="230" spans="1:12" ht="25.5">
      <c r="A230" s="56" t="s">
        <v>252</v>
      </c>
      <c r="B230" s="213" t="s">
        <v>98</v>
      </c>
      <c r="C230" s="216" t="s">
        <v>345</v>
      </c>
      <c r="D230" s="216" t="s">
        <v>359</v>
      </c>
      <c r="E230" s="33"/>
      <c r="F230" s="53" t="s">
        <v>0</v>
      </c>
      <c r="G230" s="53">
        <v>1</v>
      </c>
      <c r="H230" s="53">
        <v>5670</v>
      </c>
      <c r="I230" s="60">
        <f t="shared" si="11"/>
        <v>5670</v>
      </c>
      <c r="J230" s="55"/>
      <c r="L230">
        <f t="shared" si="12"/>
        <v>5670</v>
      </c>
    </row>
    <row r="231" spans="1:12" ht="12.75">
      <c r="A231" s="56" t="s">
        <v>317</v>
      </c>
      <c r="B231" s="39" t="s">
        <v>72</v>
      </c>
      <c r="C231" s="32"/>
      <c r="D231" s="32"/>
      <c r="E231" s="33"/>
      <c r="F231" s="53" t="s">
        <v>0</v>
      </c>
      <c r="G231" s="61">
        <v>10</v>
      </c>
      <c r="H231" s="60">
        <v>19.15</v>
      </c>
      <c r="I231" s="60">
        <f t="shared" si="11"/>
        <v>191.5</v>
      </c>
      <c r="J231" s="55"/>
      <c r="L231">
        <f t="shared" si="12"/>
        <v>191.5</v>
      </c>
    </row>
    <row r="232" spans="1:13" ht="12.75">
      <c r="A232" s="56"/>
      <c r="B232" s="31"/>
      <c r="C232" s="32"/>
      <c r="D232" s="32"/>
      <c r="E232" s="33"/>
      <c r="F232" s="53"/>
      <c r="G232" s="61"/>
      <c r="H232" s="60"/>
      <c r="I232" s="54"/>
      <c r="J232" s="57">
        <f>SUM(I180:I231)</f>
        <v>55462.409999999996</v>
      </c>
      <c r="M232">
        <f>SUM(L180:L231)</f>
        <v>55462.409999999996</v>
      </c>
    </row>
    <row r="233" spans="1:13" ht="12.75">
      <c r="A233" s="56"/>
      <c r="B233" s="213"/>
      <c r="C233" s="216"/>
      <c r="D233" s="216"/>
      <c r="E233" s="33"/>
      <c r="F233" s="53"/>
      <c r="G233" s="61"/>
      <c r="H233" s="60"/>
      <c r="I233" s="60"/>
      <c r="J233" s="57">
        <f>SUM(I209:I232)</f>
        <v>42730.79000000001</v>
      </c>
      <c r="M233">
        <f>SUM(L209:L232)</f>
        <v>42730.79000000001</v>
      </c>
    </row>
    <row r="234" spans="1:13" ht="12.75">
      <c r="A234" s="56"/>
      <c r="B234" s="31"/>
      <c r="C234" s="32"/>
      <c r="D234" s="32"/>
      <c r="E234" s="33"/>
      <c r="F234" s="53"/>
      <c r="G234" s="53"/>
      <c r="H234" s="60"/>
      <c r="I234" s="54"/>
      <c r="J234" s="57">
        <f>SUM(I140:I233)</f>
        <v>73214.20999999999</v>
      </c>
      <c r="M234">
        <f>SUM(L140:L233)</f>
        <v>73214.20999999999</v>
      </c>
    </row>
    <row r="235" spans="1:11" s="48" customFormat="1" ht="15">
      <c r="A235" s="41" t="s">
        <v>401</v>
      </c>
      <c r="B235" s="42" t="s">
        <v>404</v>
      </c>
      <c r="C235" s="43"/>
      <c r="D235" s="43"/>
      <c r="E235" s="44"/>
      <c r="F235" s="45"/>
      <c r="G235" s="45"/>
      <c r="H235" s="49"/>
      <c r="I235" s="49"/>
      <c r="J235" s="46"/>
      <c r="K235" s="47"/>
    </row>
    <row r="236" spans="1:12" s="5" customFormat="1" ht="12.75">
      <c r="A236" s="56" t="s">
        <v>402</v>
      </c>
      <c r="B236" s="39" t="s">
        <v>409</v>
      </c>
      <c r="C236" s="37"/>
      <c r="D236" s="37"/>
      <c r="E236" s="38"/>
      <c r="F236" s="53" t="s">
        <v>0</v>
      </c>
      <c r="G236" s="53">
        <v>2</v>
      </c>
      <c r="H236" s="60">
        <v>210</v>
      </c>
      <c r="I236" s="60">
        <f>G236*H236</f>
        <v>420</v>
      </c>
      <c r="J236" s="63"/>
      <c r="K236" s="22"/>
      <c r="L236">
        <f aca="true" t="shared" si="13" ref="L236:L249">G236*H236</f>
        <v>420</v>
      </c>
    </row>
    <row r="237" spans="1:12" s="5" customFormat="1" ht="12.75">
      <c r="A237" s="56" t="s">
        <v>403</v>
      </c>
      <c r="B237" s="39" t="s">
        <v>410</v>
      </c>
      <c r="C237" s="37"/>
      <c r="D237" s="37"/>
      <c r="E237" s="38"/>
      <c r="F237" s="53" t="s">
        <v>0</v>
      </c>
      <c r="G237" s="53">
        <v>1</v>
      </c>
      <c r="H237" s="60">
        <v>110</v>
      </c>
      <c r="I237" s="60">
        <f>G237*H237</f>
        <v>110</v>
      </c>
      <c r="J237" s="63"/>
      <c r="K237" s="22"/>
      <c r="L237">
        <f t="shared" si="13"/>
        <v>110</v>
      </c>
    </row>
    <row r="238" spans="1:12" s="5" customFormat="1" ht="12.75">
      <c r="A238" s="56" t="s">
        <v>405</v>
      </c>
      <c r="B238" s="39" t="s">
        <v>411</v>
      </c>
      <c r="C238" s="37"/>
      <c r="D238" s="37"/>
      <c r="E238" s="38"/>
      <c r="F238" s="53" t="s">
        <v>0</v>
      </c>
      <c r="G238" s="53">
        <v>1</v>
      </c>
      <c r="H238" s="60">
        <v>50</v>
      </c>
      <c r="I238" s="60">
        <f>G238*H238</f>
        <v>50</v>
      </c>
      <c r="J238" s="63"/>
      <c r="K238" s="22"/>
      <c r="L238">
        <f t="shared" si="13"/>
        <v>50</v>
      </c>
    </row>
    <row r="239" spans="1:12" s="5" customFormat="1" ht="12.75">
      <c r="A239" s="56" t="s">
        <v>406</v>
      </c>
      <c r="B239" s="39" t="s">
        <v>412</v>
      </c>
      <c r="C239" s="37"/>
      <c r="D239" s="37"/>
      <c r="E239" s="38"/>
      <c r="F239" s="53" t="s">
        <v>0</v>
      </c>
      <c r="G239" s="53">
        <v>1</v>
      </c>
      <c r="H239" s="60">
        <v>35</v>
      </c>
      <c r="I239" s="60">
        <f aca="true" t="shared" si="14" ref="I239:I244">G239*H239</f>
        <v>35</v>
      </c>
      <c r="J239" s="63"/>
      <c r="K239" s="22"/>
      <c r="L239">
        <f t="shared" si="13"/>
        <v>35</v>
      </c>
    </row>
    <row r="240" spans="1:12" s="5" customFormat="1" ht="12.75">
      <c r="A240" s="56" t="s">
        <v>407</v>
      </c>
      <c r="B240" s="39" t="s">
        <v>413</v>
      </c>
      <c r="C240" s="37"/>
      <c r="D240" s="37"/>
      <c r="E240" s="38"/>
      <c r="F240" s="53" t="s">
        <v>0</v>
      </c>
      <c r="G240" s="53">
        <v>1</v>
      </c>
      <c r="H240" s="60">
        <v>650</v>
      </c>
      <c r="I240" s="60">
        <f t="shared" si="14"/>
        <v>650</v>
      </c>
      <c r="J240" s="63"/>
      <c r="K240" s="22"/>
      <c r="L240">
        <f t="shared" si="13"/>
        <v>650</v>
      </c>
    </row>
    <row r="241" spans="1:12" s="5" customFormat="1" ht="12.75">
      <c r="A241" s="56" t="s">
        <v>408</v>
      </c>
      <c r="B241" s="39" t="s">
        <v>414</v>
      </c>
      <c r="C241" s="37"/>
      <c r="D241" s="37"/>
      <c r="E241" s="38"/>
      <c r="F241" s="53" t="s">
        <v>0</v>
      </c>
      <c r="G241" s="53">
        <v>1</v>
      </c>
      <c r="H241" s="60">
        <v>2650</v>
      </c>
      <c r="I241" s="60">
        <f t="shared" si="14"/>
        <v>2650</v>
      </c>
      <c r="J241" s="63"/>
      <c r="K241" s="22"/>
      <c r="L241">
        <f t="shared" si="13"/>
        <v>2650</v>
      </c>
    </row>
    <row r="242" spans="1:12" s="5" customFormat="1" ht="12.75">
      <c r="A242" s="56" t="s">
        <v>415</v>
      </c>
      <c r="B242" s="39" t="s">
        <v>419</v>
      </c>
      <c r="C242" s="37"/>
      <c r="D242" s="37"/>
      <c r="E242" s="38"/>
      <c r="F242" s="53" t="s">
        <v>0</v>
      </c>
      <c r="G242" s="53">
        <v>1</v>
      </c>
      <c r="H242" s="60">
        <v>270</v>
      </c>
      <c r="I242" s="60">
        <f t="shared" si="14"/>
        <v>270</v>
      </c>
      <c r="J242" s="63"/>
      <c r="K242" s="22"/>
      <c r="L242">
        <f t="shared" si="13"/>
        <v>270</v>
      </c>
    </row>
    <row r="243" spans="1:12" s="5" customFormat="1" ht="12.75">
      <c r="A243" s="56" t="s">
        <v>416</v>
      </c>
      <c r="B243" s="39" t="s">
        <v>420</v>
      </c>
      <c r="C243" s="37"/>
      <c r="D243" s="37"/>
      <c r="E243" s="38"/>
      <c r="F243" s="53" t="s">
        <v>0</v>
      </c>
      <c r="G243" s="53">
        <v>1</v>
      </c>
      <c r="H243" s="60">
        <v>440</v>
      </c>
      <c r="I243" s="60">
        <f t="shared" si="14"/>
        <v>440</v>
      </c>
      <c r="J243" s="63"/>
      <c r="K243" s="22"/>
      <c r="L243">
        <f t="shared" si="13"/>
        <v>440</v>
      </c>
    </row>
    <row r="244" spans="1:12" s="5" customFormat="1" ht="12.75">
      <c r="A244" s="56" t="s">
        <v>417</v>
      </c>
      <c r="B244" s="39" t="s">
        <v>421</v>
      </c>
      <c r="C244" s="37"/>
      <c r="D244" s="37"/>
      <c r="E244" s="38"/>
      <c r="F244" s="53" t="s">
        <v>0</v>
      </c>
      <c r="G244" s="53">
        <v>20</v>
      </c>
      <c r="H244" s="60">
        <v>6</v>
      </c>
      <c r="I244" s="60">
        <f t="shared" si="14"/>
        <v>120</v>
      </c>
      <c r="J244" s="63"/>
      <c r="K244" s="22"/>
      <c r="L244">
        <f t="shared" si="13"/>
        <v>120</v>
      </c>
    </row>
    <row r="245" spans="1:12" s="5" customFormat="1" ht="12.75">
      <c r="A245" s="56" t="s">
        <v>418</v>
      </c>
      <c r="B245" s="39" t="s">
        <v>422</v>
      </c>
      <c r="C245" s="37"/>
      <c r="D245" s="37"/>
      <c r="E245" s="38"/>
      <c r="F245" s="53" t="s">
        <v>0</v>
      </c>
      <c r="G245" s="53">
        <v>1</v>
      </c>
      <c r="H245" s="60">
        <v>400</v>
      </c>
      <c r="I245" s="60">
        <f>G245*H245</f>
        <v>400</v>
      </c>
      <c r="J245" s="63"/>
      <c r="K245" s="22"/>
      <c r="L245">
        <f t="shared" si="13"/>
        <v>400</v>
      </c>
    </row>
    <row r="246" spans="1:12" s="5" customFormat="1" ht="12.75">
      <c r="A246" s="88" t="s">
        <v>594</v>
      </c>
      <c r="B246" s="89" t="s">
        <v>435</v>
      </c>
      <c r="C246" s="87"/>
      <c r="D246" s="87"/>
      <c r="E246" s="90"/>
      <c r="F246" s="91" t="s">
        <v>0</v>
      </c>
      <c r="G246" s="91">
        <v>2</v>
      </c>
      <c r="H246" s="92">
        <v>1100</v>
      </c>
      <c r="I246" s="92">
        <f>G246*H246</f>
        <v>2200</v>
      </c>
      <c r="J246" s="57"/>
      <c r="K246" s="22"/>
      <c r="L246">
        <f t="shared" si="13"/>
        <v>2200</v>
      </c>
    </row>
    <row r="247" spans="1:12" s="5" customFormat="1" ht="12.75">
      <c r="A247" s="88" t="s">
        <v>595</v>
      </c>
      <c r="B247" s="89" t="s">
        <v>436</v>
      </c>
      <c r="C247" s="87"/>
      <c r="D247" s="87"/>
      <c r="E247" s="90"/>
      <c r="F247" s="91" t="s">
        <v>0</v>
      </c>
      <c r="G247" s="91">
        <v>3</v>
      </c>
      <c r="H247" s="92">
        <v>280</v>
      </c>
      <c r="I247" s="92">
        <f>G247*H247</f>
        <v>840</v>
      </c>
      <c r="J247" s="57"/>
      <c r="K247" s="22"/>
      <c r="L247">
        <f t="shared" si="13"/>
        <v>840</v>
      </c>
    </row>
    <row r="248" spans="1:12" s="5" customFormat="1" ht="12.75">
      <c r="A248" s="88" t="s">
        <v>596</v>
      </c>
      <c r="B248" s="89" t="s">
        <v>437</v>
      </c>
      <c r="C248" s="87"/>
      <c r="D248" s="87"/>
      <c r="E248" s="90"/>
      <c r="F248" s="91" t="s">
        <v>0</v>
      </c>
      <c r="G248" s="91">
        <v>3</v>
      </c>
      <c r="H248" s="92">
        <v>230</v>
      </c>
      <c r="I248" s="92">
        <f>G248*H248</f>
        <v>690</v>
      </c>
      <c r="J248" s="57"/>
      <c r="K248" s="22"/>
      <c r="L248">
        <f t="shared" si="13"/>
        <v>690</v>
      </c>
    </row>
    <row r="249" spans="1:12" s="5" customFormat="1" ht="12.75">
      <c r="A249" s="88" t="s">
        <v>597</v>
      </c>
      <c r="B249" s="89" t="s">
        <v>438</v>
      </c>
      <c r="C249" s="87"/>
      <c r="D249" s="87"/>
      <c r="E249" s="90"/>
      <c r="F249" s="91" t="s">
        <v>0</v>
      </c>
      <c r="G249" s="91">
        <v>1</v>
      </c>
      <c r="H249" s="92">
        <v>1700</v>
      </c>
      <c r="I249" s="92">
        <f>G249*H249</f>
        <v>1700</v>
      </c>
      <c r="J249" s="57"/>
      <c r="K249" s="22"/>
      <c r="L249">
        <f t="shared" si="13"/>
        <v>1700</v>
      </c>
    </row>
    <row r="250" spans="1:13" s="5" customFormat="1" ht="12.75">
      <c r="A250" s="56"/>
      <c r="B250" s="39"/>
      <c r="C250" s="37"/>
      <c r="D250" s="37"/>
      <c r="E250" s="38"/>
      <c r="F250" s="53"/>
      <c r="G250" s="53"/>
      <c r="H250" s="60"/>
      <c r="I250" s="60"/>
      <c r="J250" s="63"/>
      <c r="K250" s="22"/>
      <c r="M250">
        <f>SUM(L236:L249)</f>
        <v>10575</v>
      </c>
    </row>
    <row r="251" spans="1:11" s="5" customFormat="1" ht="12.75">
      <c r="A251" s="56"/>
      <c r="B251" s="39"/>
      <c r="C251" s="37"/>
      <c r="D251" s="37"/>
      <c r="E251" s="38"/>
      <c r="F251" s="53"/>
      <c r="G251" s="53"/>
      <c r="H251" s="60"/>
      <c r="I251" s="60"/>
      <c r="J251" s="57">
        <f>SUM(I236:I249)</f>
        <v>10575</v>
      </c>
      <c r="K251" s="22"/>
    </row>
    <row r="252" spans="1:11" s="48" customFormat="1" ht="15">
      <c r="A252" s="41" t="s">
        <v>423</v>
      </c>
      <c r="B252" s="42" t="s">
        <v>424</v>
      </c>
      <c r="C252" s="43"/>
      <c r="D252" s="43"/>
      <c r="E252" s="44"/>
      <c r="F252" s="45"/>
      <c r="G252" s="45"/>
      <c r="H252" s="49"/>
      <c r="I252" s="49"/>
      <c r="J252" s="46"/>
      <c r="K252" s="47"/>
    </row>
    <row r="253" spans="1:12" s="5" customFormat="1" ht="12.75">
      <c r="A253" s="56" t="s">
        <v>430</v>
      </c>
      <c r="B253" s="39" t="s">
        <v>425</v>
      </c>
      <c r="C253" s="37"/>
      <c r="D253" s="37"/>
      <c r="E253" s="38"/>
      <c r="F253" s="53" t="s">
        <v>0</v>
      </c>
      <c r="G253" s="53">
        <v>1</v>
      </c>
      <c r="H253" s="60">
        <v>1300</v>
      </c>
      <c r="I253" s="60">
        <f>G253*H253</f>
        <v>1300</v>
      </c>
      <c r="J253" s="63"/>
      <c r="K253" s="22"/>
      <c r="L253">
        <f>G253*H253</f>
        <v>1300</v>
      </c>
    </row>
    <row r="254" spans="1:12" s="5" customFormat="1" ht="12.75">
      <c r="A254" s="56" t="s">
        <v>431</v>
      </c>
      <c r="B254" s="39" t="s">
        <v>426</v>
      </c>
      <c r="C254" s="37"/>
      <c r="D254" s="37"/>
      <c r="E254" s="38"/>
      <c r="F254" s="53" t="s">
        <v>0</v>
      </c>
      <c r="G254" s="53">
        <v>1</v>
      </c>
      <c r="H254" s="60">
        <v>500</v>
      </c>
      <c r="I254" s="60">
        <f>G254*H254</f>
        <v>500</v>
      </c>
      <c r="J254" s="63"/>
      <c r="K254" s="22"/>
      <c r="L254">
        <f>G254*H254</f>
        <v>500</v>
      </c>
    </row>
    <row r="255" spans="1:12" s="5" customFormat="1" ht="12.75">
      <c r="A255" s="56" t="s">
        <v>432</v>
      </c>
      <c r="B255" s="39" t="s">
        <v>427</v>
      </c>
      <c r="C255" s="37"/>
      <c r="D255" s="37"/>
      <c r="E255" s="38"/>
      <c r="F255" s="53" t="s">
        <v>0</v>
      </c>
      <c r="G255" s="53">
        <v>1</v>
      </c>
      <c r="H255" s="60">
        <v>450</v>
      </c>
      <c r="I255" s="60">
        <f>G255*H255</f>
        <v>450</v>
      </c>
      <c r="J255" s="63"/>
      <c r="K255" s="22"/>
      <c r="L255">
        <f>G255*H255</f>
        <v>450</v>
      </c>
    </row>
    <row r="256" spans="1:12" s="5" customFormat="1" ht="12.75">
      <c r="A256" s="56" t="s">
        <v>433</v>
      </c>
      <c r="B256" s="39" t="s">
        <v>428</v>
      </c>
      <c r="C256" s="37"/>
      <c r="D256" s="37"/>
      <c r="E256" s="38"/>
      <c r="F256" s="53" t="s">
        <v>0</v>
      </c>
      <c r="G256" s="53">
        <v>1</v>
      </c>
      <c r="H256" s="60">
        <v>1200</v>
      </c>
      <c r="I256" s="60">
        <f>G256*H256</f>
        <v>1200</v>
      </c>
      <c r="J256" s="63"/>
      <c r="K256" s="22"/>
      <c r="L256">
        <f>G256*H256</f>
        <v>1200</v>
      </c>
    </row>
    <row r="257" spans="1:12" s="5" customFormat="1" ht="12.75">
      <c r="A257" s="56" t="s">
        <v>434</v>
      </c>
      <c r="B257" s="39" t="s">
        <v>429</v>
      </c>
      <c r="C257" s="37"/>
      <c r="D257" s="37"/>
      <c r="E257" s="38"/>
      <c r="F257" s="53" t="s">
        <v>0</v>
      </c>
      <c r="G257" s="53">
        <v>3</v>
      </c>
      <c r="H257" s="60">
        <v>100</v>
      </c>
      <c r="I257" s="60">
        <f>G257*H257</f>
        <v>300</v>
      </c>
      <c r="J257" s="63"/>
      <c r="K257" s="22"/>
      <c r="L257">
        <f>G257*H257</f>
        <v>300</v>
      </c>
    </row>
    <row r="258" spans="1:147" s="67" customFormat="1" ht="12.75">
      <c r="A258" s="88"/>
      <c r="B258" s="89"/>
      <c r="C258" s="87"/>
      <c r="D258" s="87"/>
      <c r="E258" s="90"/>
      <c r="F258" s="91"/>
      <c r="G258" s="91"/>
      <c r="H258" s="92"/>
      <c r="I258" s="92"/>
      <c r="J258" s="93">
        <f>SUM(I253:I257)</f>
        <v>3750</v>
      </c>
      <c r="K258" s="23"/>
      <c r="L258" s="6"/>
      <c r="M258" s="104">
        <f>SUM(L253:L257)</f>
        <v>3750</v>
      </c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</row>
    <row r="259" spans="1:147" s="67" customFormat="1" ht="12.75">
      <c r="A259" s="88"/>
      <c r="B259" s="89"/>
      <c r="C259" s="87"/>
      <c r="D259" s="87"/>
      <c r="E259" s="90"/>
      <c r="F259" s="91"/>
      <c r="G259" s="91"/>
      <c r="H259" s="92"/>
      <c r="I259" s="92"/>
      <c r="J259" s="93"/>
      <c r="K259" s="23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</row>
    <row r="260" spans="1:147" s="67" customFormat="1" ht="12.75">
      <c r="A260" s="88"/>
      <c r="B260" s="89"/>
      <c r="C260" s="87"/>
      <c r="D260" s="87"/>
      <c r="E260" s="90"/>
      <c r="F260" s="91"/>
      <c r="G260" s="91"/>
      <c r="H260" s="92"/>
      <c r="I260" s="92"/>
      <c r="J260" s="93"/>
      <c r="K260" s="23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</row>
    <row r="261" spans="1:147" s="67" customFormat="1" ht="12.75">
      <c r="A261" s="88"/>
      <c r="B261" s="89"/>
      <c r="C261" s="87"/>
      <c r="D261" s="87"/>
      <c r="E261" s="90"/>
      <c r="F261" s="91"/>
      <c r="G261" s="91"/>
      <c r="H261" s="92"/>
      <c r="I261" s="92"/>
      <c r="J261" s="93"/>
      <c r="K261" s="23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</row>
    <row r="262" spans="1:147" s="5" customFormat="1" ht="12.75">
      <c r="A262" s="88"/>
      <c r="B262" s="89"/>
      <c r="C262" s="87"/>
      <c r="D262" s="87"/>
      <c r="E262" s="90"/>
      <c r="F262" s="91"/>
      <c r="G262" s="91"/>
      <c r="H262" s="92"/>
      <c r="I262" s="170"/>
      <c r="J262" s="93"/>
      <c r="K262" s="23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</row>
    <row r="263" spans="1:147" s="5" customFormat="1" ht="12.75">
      <c r="A263" s="88"/>
      <c r="B263" s="89"/>
      <c r="C263" s="87"/>
      <c r="D263" s="87"/>
      <c r="E263" s="90"/>
      <c r="F263" s="91"/>
      <c r="G263" s="91"/>
      <c r="H263" s="92"/>
      <c r="I263" s="92"/>
      <c r="J263" s="171"/>
      <c r="K263" s="23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</row>
    <row r="264" spans="1:147" s="5" customFormat="1" ht="12.75">
      <c r="A264" s="88"/>
      <c r="B264" s="89"/>
      <c r="C264" s="87"/>
      <c r="D264" s="87"/>
      <c r="E264" s="90"/>
      <c r="F264" s="91"/>
      <c r="G264" s="91"/>
      <c r="H264" s="92"/>
      <c r="I264" s="92"/>
      <c r="J264" s="93"/>
      <c r="K264" s="23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</row>
    <row r="265" spans="1:147" s="5" customFormat="1" ht="12.75">
      <c r="A265" s="88"/>
      <c r="B265" s="89"/>
      <c r="C265" s="87"/>
      <c r="D265" s="87"/>
      <c r="E265" s="90"/>
      <c r="F265" s="91"/>
      <c r="G265" s="91"/>
      <c r="H265" s="92"/>
      <c r="I265" s="92"/>
      <c r="J265" s="93"/>
      <c r="K265" s="23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</row>
    <row r="266" spans="1:147" s="5" customFormat="1" ht="12.75">
      <c r="A266" s="88"/>
      <c r="B266" s="89"/>
      <c r="C266" s="87"/>
      <c r="D266" s="87"/>
      <c r="E266" s="90"/>
      <c r="F266" s="91"/>
      <c r="G266" s="91"/>
      <c r="H266" s="92"/>
      <c r="I266" s="92"/>
      <c r="J266" s="93"/>
      <c r="K266" s="23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</row>
    <row r="267" spans="1:147" s="5" customFormat="1" ht="12.75">
      <c r="A267" s="88"/>
      <c r="B267" s="89"/>
      <c r="C267" s="87"/>
      <c r="D267" s="87"/>
      <c r="E267" s="90"/>
      <c r="F267" s="91"/>
      <c r="G267" s="91"/>
      <c r="H267" s="92"/>
      <c r="I267" s="92"/>
      <c r="J267" s="93"/>
      <c r="K267" s="23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</row>
    <row r="268" spans="1:147" s="5" customFormat="1" ht="12.75">
      <c r="A268" s="88"/>
      <c r="B268" s="89"/>
      <c r="C268" s="87"/>
      <c r="D268" s="87"/>
      <c r="E268" s="90"/>
      <c r="F268" s="91"/>
      <c r="G268" s="91"/>
      <c r="H268" s="92"/>
      <c r="I268" s="92"/>
      <c r="J268" s="93"/>
      <c r="K268" s="23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</row>
    <row r="269" spans="1:147" s="5" customFormat="1" ht="12.75">
      <c r="A269" s="88"/>
      <c r="B269" s="89"/>
      <c r="C269" s="87"/>
      <c r="D269" s="87"/>
      <c r="E269" s="90"/>
      <c r="F269" s="91"/>
      <c r="G269" s="91"/>
      <c r="H269" s="92"/>
      <c r="I269" s="92"/>
      <c r="J269" s="93"/>
      <c r="K269" s="23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</row>
    <row r="270" spans="1:147" s="5" customFormat="1" ht="12.75">
      <c r="A270" s="88"/>
      <c r="B270" s="89"/>
      <c r="C270" s="87"/>
      <c r="D270" s="87"/>
      <c r="E270" s="90"/>
      <c r="F270" s="91"/>
      <c r="G270" s="91"/>
      <c r="H270" s="92"/>
      <c r="I270" s="92"/>
      <c r="J270" s="93"/>
      <c r="K270" s="23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</row>
    <row r="271" spans="1:13" ht="15">
      <c r="A271" s="96"/>
      <c r="B271" s="97" t="s">
        <v>440</v>
      </c>
      <c r="C271" s="98"/>
      <c r="D271" s="98"/>
      <c r="E271" s="99"/>
      <c r="F271" s="100"/>
      <c r="G271" s="100"/>
      <c r="H271" s="101"/>
      <c r="I271" s="101"/>
      <c r="J271" s="102">
        <v>276422.76</v>
      </c>
      <c r="K271" s="103"/>
      <c r="L271" s="104"/>
      <c r="M271" s="104">
        <f>M258+M250+M234+M138+M111+M56+M51+M45+M38</f>
        <v>212534.21</v>
      </c>
    </row>
    <row r="272" spans="1:13" s="48" customFormat="1" ht="15">
      <c r="A272" s="96"/>
      <c r="B272" s="97" t="s">
        <v>439</v>
      </c>
      <c r="C272" s="98"/>
      <c r="D272" s="98"/>
      <c r="E272" s="99"/>
      <c r="F272" s="100"/>
      <c r="G272" s="100"/>
      <c r="H272" s="101"/>
      <c r="I272" s="101"/>
      <c r="J272" s="102">
        <v>63577.23</v>
      </c>
      <c r="K272" s="94"/>
      <c r="L272" s="95"/>
      <c r="M272" s="95">
        <f>M271*0.23</f>
        <v>48882.8683</v>
      </c>
    </row>
    <row r="273" spans="1:13" ht="13.5" thickBot="1">
      <c r="A273" s="105"/>
      <c r="B273" s="106" t="s">
        <v>1</v>
      </c>
      <c r="C273" s="107"/>
      <c r="D273" s="107"/>
      <c r="E273" s="108"/>
      <c r="F273" s="109"/>
      <c r="G273" s="109"/>
      <c r="H273" s="110"/>
      <c r="I273" s="111"/>
      <c r="J273" s="112">
        <v>340000</v>
      </c>
      <c r="K273" s="103"/>
      <c r="L273" s="104"/>
      <c r="M273" s="104">
        <f>M271+M272</f>
        <v>261417.0783</v>
      </c>
    </row>
    <row r="274" spans="1:13" ht="15">
      <c r="A274" s="96"/>
      <c r="B274" s="113"/>
      <c r="C274" s="98"/>
      <c r="D274" s="98"/>
      <c r="E274" s="99"/>
      <c r="F274" s="100"/>
      <c r="G274" s="100"/>
      <c r="H274" s="101"/>
      <c r="I274" s="101"/>
      <c r="J274" s="102"/>
      <c r="K274" s="103"/>
      <c r="L274" s="104"/>
      <c r="M274" s="104"/>
    </row>
    <row r="275" spans="1:13" ht="13.5" thickBot="1">
      <c r="A275" s="105"/>
      <c r="B275" s="106"/>
      <c r="C275" s="107"/>
      <c r="D275" s="107"/>
      <c r="E275" s="108"/>
      <c r="F275" s="109"/>
      <c r="G275" s="109"/>
      <c r="H275" s="110"/>
      <c r="I275" s="111"/>
      <c r="J275" s="114"/>
      <c r="K275" s="115"/>
      <c r="L275" s="104"/>
      <c r="M275" s="104"/>
    </row>
    <row r="276" spans="1:11" ht="14.25">
      <c r="A276" s="116"/>
      <c r="B276" s="77"/>
      <c r="C276" s="77"/>
      <c r="D276" s="77"/>
      <c r="E276" s="81"/>
      <c r="F276" s="83"/>
      <c r="G276" s="116"/>
      <c r="H276" s="83"/>
      <c r="I276" s="117"/>
      <c r="J276" s="58"/>
      <c r="K276" s="25"/>
    </row>
    <row r="277" spans="1:10" ht="14.25">
      <c r="A277" s="116"/>
      <c r="B277" s="116" t="s">
        <v>551</v>
      </c>
      <c r="C277" s="77"/>
      <c r="D277" s="77"/>
      <c r="E277" s="77"/>
      <c r="F277" s="81"/>
      <c r="G277" s="83"/>
      <c r="H277" s="116" t="s">
        <v>552</v>
      </c>
      <c r="I277" s="83"/>
      <c r="J277" s="117"/>
    </row>
    <row r="278" spans="1:10" ht="14.25" customHeight="1">
      <c r="A278" s="116"/>
      <c r="B278" s="116" t="s">
        <v>553</v>
      </c>
      <c r="C278" s="77"/>
      <c r="D278" s="77"/>
      <c r="E278" s="77"/>
      <c r="F278" s="81"/>
      <c r="G278" s="306" t="s">
        <v>554</v>
      </c>
      <c r="H278" s="307"/>
      <c r="I278" s="307"/>
      <c r="J278" s="83"/>
    </row>
    <row r="279" spans="1:10" ht="14.25">
      <c r="A279" s="116"/>
      <c r="B279" s="116"/>
      <c r="C279" s="77"/>
      <c r="D279" s="118"/>
      <c r="E279" s="118"/>
      <c r="F279" s="81"/>
      <c r="G279" s="307"/>
      <c r="H279" s="307"/>
      <c r="I279" s="307"/>
      <c r="J279" s="83"/>
    </row>
    <row r="280" spans="1:10" ht="14.25">
      <c r="A280" s="116"/>
      <c r="B280" s="116"/>
      <c r="C280" s="77"/>
      <c r="D280" s="118"/>
      <c r="E280" s="118"/>
      <c r="F280" s="81"/>
      <c r="G280" s="308"/>
      <c r="H280" s="308"/>
      <c r="I280" s="308"/>
      <c r="J280" s="83"/>
    </row>
    <row r="281" spans="1:10" ht="14.25">
      <c r="A281" s="116"/>
      <c r="B281" s="116" t="s">
        <v>555</v>
      </c>
      <c r="C281" s="77"/>
      <c r="D281" s="118"/>
      <c r="E281" s="118"/>
      <c r="F281" s="118"/>
      <c r="G281" s="118"/>
      <c r="H281" s="85"/>
      <c r="I281" s="83"/>
      <c r="J281" s="83"/>
    </row>
    <row r="282" spans="1:10" ht="14.25" customHeight="1">
      <c r="A282" s="116"/>
      <c r="B282" s="116" t="s">
        <v>556</v>
      </c>
      <c r="C282" s="77"/>
      <c r="D282" s="118"/>
      <c r="E282" s="118"/>
      <c r="F282" s="118"/>
      <c r="G282" s="306" t="s">
        <v>557</v>
      </c>
      <c r="H282" s="307"/>
      <c r="I282" s="307"/>
      <c r="J282" s="83"/>
    </row>
    <row r="283" spans="1:10" ht="14.25" customHeight="1">
      <c r="A283" s="116"/>
      <c r="B283" s="116"/>
      <c r="C283" s="77"/>
      <c r="D283" s="77"/>
      <c r="E283" s="77"/>
      <c r="F283" s="117"/>
      <c r="G283" s="306" t="s">
        <v>558</v>
      </c>
      <c r="H283" s="307"/>
      <c r="I283" s="307"/>
      <c r="J283" s="83"/>
    </row>
    <row r="284" spans="1:10" ht="14.25">
      <c r="A284" s="116"/>
      <c r="B284" s="116"/>
      <c r="C284" s="120"/>
      <c r="D284" s="77"/>
      <c r="E284" s="77"/>
      <c r="F284" s="117"/>
      <c r="G284" s="121"/>
      <c r="H284" s="85"/>
      <c r="I284" s="83"/>
      <c r="J284" s="83"/>
    </row>
    <row r="285" spans="1:10" ht="14.25">
      <c r="A285" s="116"/>
      <c r="B285" s="116" t="s">
        <v>559</v>
      </c>
      <c r="C285" s="83"/>
      <c r="D285" s="83"/>
      <c r="E285" s="77"/>
      <c r="F285" s="117"/>
      <c r="G285" s="309"/>
      <c r="H285" s="309"/>
      <c r="I285" s="309"/>
      <c r="J285" s="83"/>
    </row>
    <row r="286" spans="1:10" ht="14.25">
      <c r="A286" s="83"/>
      <c r="B286" s="116" t="s">
        <v>560</v>
      </c>
      <c r="C286" s="83"/>
      <c r="D286" s="83"/>
      <c r="E286" s="77"/>
      <c r="F286" s="117"/>
      <c r="G286" s="309"/>
      <c r="H286" s="309"/>
      <c r="I286" s="309"/>
      <c r="J286" s="83"/>
    </row>
    <row r="287" spans="1:10" ht="15">
      <c r="A287" s="125"/>
      <c r="B287" s="83"/>
      <c r="C287" s="122"/>
      <c r="D287" s="77"/>
      <c r="E287" s="77"/>
      <c r="F287" s="81"/>
      <c r="G287" s="312" t="s">
        <v>561</v>
      </c>
      <c r="H287" s="311"/>
      <c r="I287" s="311"/>
      <c r="J287" s="124"/>
    </row>
    <row r="288" spans="1:10" ht="15">
      <c r="A288" s="123"/>
      <c r="B288" s="125"/>
      <c r="C288" s="83"/>
      <c r="D288" s="77"/>
      <c r="E288" s="310" t="s">
        <v>562</v>
      </c>
      <c r="F288" s="311"/>
      <c r="G288" s="311"/>
      <c r="H288" s="311"/>
      <c r="I288" s="311"/>
      <c r="J288" s="311"/>
    </row>
    <row r="289" spans="1:10" ht="15">
      <c r="A289" s="116"/>
      <c r="B289" s="123" t="s">
        <v>563</v>
      </c>
      <c r="C289" s="126"/>
      <c r="D289" s="77"/>
      <c r="E289" s="127"/>
      <c r="F289" s="81"/>
      <c r="G289" s="310" t="s">
        <v>564</v>
      </c>
      <c r="H289" s="311"/>
      <c r="I289" s="311"/>
      <c r="J289" s="124"/>
    </row>
    <row r="290" spans="1:10" ht="14.25">
      <c r="A290" s="116"/>
      <c r="B290" s="116" t="s">
        <v>552</v>
      </c>
      <c r="C290" s="77"/>
      <c r="D290" s="128"/>
      <c r="E290" s="128"/>
      <c r="F290" s="128"/>
      <c r="G290" s="310" t="s">
        <v>565</v>
      </c>
      <c r="H290" s="311"/>
      <c r="I290" s="311"/>
      <c r="J290" s="124"/>
    </row>
    <row r="291" spans="1:10" ht="14.25">
      <c r="A291" s="116"/>
      <c r="B291" s="116" t="s">
        <v>566</v>
      </c>
      <c r="C291" s="129"/>
      <c r="D291" s="119"/>
      <c r="E291" s="77"/>
      <c r="F291" s="119"/>
      <c r="G291" s="310" t="s">
        <v>566</v>
      </c>
      <c r="H291" s="311"/>
      <c r="I291" s="311"/>
      <c r="J291" s="124"/>
    </row>
    <row r="292" spans="1:10" ht="14.25">
      <c r="A292" s="116"/>
      <c r="B292" s="116" t="s">
        <v>567</v>
      </c>
      <c r="C292" s="129"/>
      <c r="D292" s="119"/>
      <c r="E292" s="118"/>
      <c r="F292" s="119"/>
      <c r="G292" s="310" t="s">
        <v>567</v>
      </c>
      <c r="H292" s="311"/>
      <c r="I292" s="311"/>
      <c r="J292" s="129"/>
    </row>
    <row r="293" spans="1:10" ht="14.25">
      <c r="A293" s="130"/>
      <c r="B293" s="116" t="s">
        <v>568</v>
      </c>
      <c r="C293" s="129"/>
      <c r="D293" s="119"/>
      <c r="E293" s="119"/>
      <c r="F293" s="119"/>
      <c r="G293" s="310" t="s">
        <v>568</v>
      </c>
      <c r="H293" s="311"/>
      <c r="I293" s="311"/>
      <c r="J293" s="129"/>
    </row>
    <row r="294" spans="1:10" ht="14.25">
      <c r="A294" s="130"/>
      <c r="B294" s="130"/>
      <c r="C294" s="129"/>
      <c r="D294" s="119"/>
      <c r="E294" s="119"/>
      <c r="F294" s="119"/>
      <c r="G294" s="130"/>
      <c r="H294" s="129"/>
      <c r="I294" s="129"/>
      <c r="J294" s="129"/>
    </row>
    <row r="295" spans="1:10" ht="14.25">
      <c r="A295" s="130"/>
      <c r="B295" s="130"/>
      <c r="C295" s="129"/>
      <c r="D295" s="77"/>
      <c r="E295" s="83"/>
      <c r="F295" s="124"/>
      <c r="G295" s="130"/>
      <c r="H295" s="129"/>
      <c r="I295" s="129"/>
      <c r="J295" s="129"/>
    </row>
    <row r="296" spans="1:10" ht="14.25">
      <c r="A296" s="116"/>
      <c r="B296" s="130"/>
      <c r="C296" s="129"/>
      <c r="D296" s="120"/>
      <c r="E296" s="83"/>
      <c r="F296" s="124"/>
      <c r="G296" s="130"/>
      <c r="H296" s="129"/>
      <c r="I296" s="129"/>
      <c r="J296" s="129"/>
    </row>
    <row r="297" spans="1:10" ht="14.25">
      <c r="A297" s="130"/>
      <c r="B297" s="116" t="s">
        <v>517</v>
      </c>
      <c r="C297" s="83"/>
      <c r="D297" s="305"/>
      <c r="E297" s="305"/>
      <c r="F297" s="305"/>
      <c r="G297" s="310" t="s">
        <v>517</v>
      </c>
      <c r="H297" s="311"/>
      <c r="I297" s="311"/>
      <c r="J297" s="83"/>
    </row>
    <row r="298" spans="1:10" ht="14.25">
      <c r="A298" s="125"/>
      <c r="B298" s="130" t="s">
        <v>518</v>
      </c>
      <c r="C298" s="77"/>
      <c r="D298" s="305"/>
      <c r="E298" s="305"/>
      <c r="F298" s="305"/>
      <c r="G298" s="130" t="s">
        <v>518</v>
      </c>
      <c r="H298" s="83"/>
      <c r="I298" s="83"/>
      <c r="J298" s="83"/>
    </row>
    <row r="299" spans="1:10" ht="12.75">
      <c r="A299" s="125"/>
      <c r="B299" s="125"/>
      <c r="C299" s="126"/>
      <c r="D299" s="77"/>
      <c r="E299" s="77"/>
      <c r="F299" s="117"/>
      <c r="G299" s="83"/>
      <c r="H299" s="83"/>
      <c r="I299" s="83"/>
      <c r="J299" s="83"/>
    </row>
    <row r="313" ht="12.75">
      <c r="I313" s="62"/>
    </row>
  </sheetData>
  <sheetProtection/>
  <mergeCells count="23">
    <mergeCell ref="G291:I291"/>
    <mergeCell ref="G292:I292"/>
    <mergeCell ref="G286:I286"/>
    <mergeCell ref="G287:I287"/>
    <mergeCell ref="E288:J288"/>
    <mergeCell ref="G289:I289"/>
    <mergeCell ref="D298:F298"/>
    <mergeCell ref="G278:I279"/>
    <mergeCell ref="G280:I280"/>
    <mergeCell ref="G282:I282"/>
    <mergeCell ref="G283:I283"/>
    <mergeCell ref="G285:I285"/>
    <mergeCell ref="D297:F297"/>
    <mergeCell ref="G297:I297"/>
    <mergeCell ref="G290:I290"/>
    <mergeCell ref="G293:I293"/>
    <mergeCell ref="B38:I38"/>
    <mergeCell ref="B13:J13"/>
    <mergeCell ref="B14:J14"/>
    <mergeCell ref="G1:J5"/>
    <mergeCell ref="D7:F7"/>
    <mergeCell ref="G7:H7"/>
    <mergeCell ref="A9:J9"/>
  </mergeCells>
  <printOptions/>
  <pageMargins left="0.5905511811023623" right="0" top="0.787401574803149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55">
      <selection activeCell="G6" sqref="G6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7" t="s">
        <v>2</v>
      </c>
      <c r="C1" s="8"/>
      <c r="D1" s="13"/>
      <c r="E1" s="13"/>
    </row>
    <row r="2" spans="2:5" ht="12.75">
      <c r="B2" s="7" t="s">
        <v>3</v>
      </c>
      <c r="C2" s="8"/>
      <c r="D2" s="13"/>
      <c r="E2" s="13"/>
    </row>
    <row r="3" spans="2:5" ht="12.75">
      <c r="B3" s="9"/>
      <c r="C3" s="9"/>
      <c r="D3" s="14"/>
      <c r="E3" s="14"/>
    </row>
    <row r="4" spans="2:5" ht="51">
      <c r="B4" s="10" t="s">
        <v>4</v>
      </c>
      <c r="C4" s="9"/>
      <c r="D4" s="14"/>
      <c r="E4" s="14"/>
    </row>
    <row r="5" spans="2:5" ht="12.75">
      <c r="B5" s="9"/>
      <c r="C5" s="9"/>
      <c r="D5" s="14"/>
      <c r="E5" s="14"/>
    </row>
    <row r="6" spans="2:5" ht="12.75">
      <c r="B6" s="7" t="s">
        <v>5</v>
      </c>
      <c r="C6" s="8"/>
      <c r="D6" s="13"/>
      <c r="E6" s="15" t="s">
        <v>6</v>
      </c>
    </row>
    <row r="7" spans="2:5" ht="13.5" thickBot="1">
      <c r="B7" s="9"/>
      <c r="C7" s="9"/>
      <c r="D7" s="14"/>
      <c r="E7" s="14"/>
    </row>
    <row r="8" spans="2:5" ht="39" thickBot="1">
      <c r="B8" s="11" t="s">
        <v>7</v>
      </c>
      <c r="C8" s="12"/>
      <c r="D8" s="16"/>
      <c r="E8" s="17">
        <v>11</v>
      </c>
    </row>
    <row r="9" spans="2:5" ht="12.75">
      <c r="B9" s="9"/>
      <c r="C9" s="9"/>
      <c r="D9" s="14"/>
      <c r="E9" s="14"/>
    </row>
    <row r="10" spans="2:5" ht="12.75">
      <c r="B10" s="9"/>
      <c r="C10" s="9"/>
      <c r="D10" s="14"/>
      <c r="E10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8" t="s">
        <v>2</v>
      </c>
      <c r="C1" s="8"/>
      <c r="D1" s="13"/>
      <c r="E1" s="13"/>
    </row>
    <row r="2" spans="2:5" ht="12.75">
      <c r="B2" s="8" t="s">
        <v>8</v>
      </c>
      <c r="C2" s="8"/>
      <c r="D2" s="13"/>
      <c r="E2" s="13"/>
    </row>
    <row r="3" spans="2:5" ht="12.75">
      <c r="B3" s="9"/>
      <c r="C3" s="9"/>
      <c r="D3" s="14"/>
      <c r="E3" s="14"/>
    </row>
    <row r="4" spans="2:5" ht="51">
      <c r="B4" s="9" t="s">
        <v>4</v>
      </c>
      <c r="C4" s="9"/>
      <c r="D4" s="14"/>
      <c r="E4" s="14"/>
    </row>
    <row r="5" spans="2:5" ht="12.75">
      <c r="B5" s="9"/>
      <c r="C5" s="9"/>
      <c r="D5" s="14"/>
      <c r="E5" s="14"/>
    </row>
    <row r="6" spans="2:5" ht="12.75">
      <c r="B6" s="8" t="s">
        <v>5</v>
      </c>
      <c r="C6" s="8"/>
      <c r="D6" s="13"/>
      <c r="E6" s="13" t="s">
        <v>6</v>
      </c>
    </row>
    <row r="7" spans="2:5" ht="13.5" thickBot="1">
      <c r="B7" s="9"/>
      <c r="C7" s="9"/>
      <c r="D7" s="14"/>
      <c r="E7" s="14"/>
    </row>
    <row r="8" spans="2:5" ht="39" thickBot="1">
      <c r="B8" s="18" t="s">
        <v>7</v>
      </c>
      <c r="C8" s="12"/>
      <c r="D8" s="16"/>
      <c r="E8" s="17">
        <v>11</v>
      </c>
    </row>
    <row r="9" spans="2:5" ht="12.75">
      <c r="B9" s="9"/>
      <c r="C9" s="9"/>
      <c r="D9" s="14"/>
      <c r="E9" s="14"/>
    </row>
    <row r="10" spans="2:5" ht="12.75">
      <c r="B10" s="9"/>
      <c r="C10" s="9"/>
      <c r="D10" s="14"/>
      <c r="E10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26" t="s">
        <v>9</v>
      </c>
      <c r="C1" s="8"/>
      <c r="D1" s="13"/>
      <c r="E1" s="13"/>
    </row>
    <row r="2" spans="2:5" ht="12.75">
      <c r="B2" s="26" t="s">
        <v>10</v>
      </c>
      <c r="C2" s="8"/>
      <c r="D2" s="13"/>
      <c r="E2" s="13"/>
    </row>
    <row r="3" spans="2:5" ht="12.75">
      <c r="B3" s="9"/>
      <c r="C3" s="9"/>
      <c r="D3" s="14"/>
      <c r="E3" s="14"/>
    </row>
    <row r="4" spans="2:5" ht="51">
      <c r="B4" s="27" t="s">
        <v>4</v>
      </c>
      <c r="C4" s="9"/>
      <c r="D4" s="14"/>
      <c r="E4" s="14"/>
    </row>
    <row r="5" spans="2:5" ht="12.75">
      <c r="B5" s="9"/>
      <c r="C5" s="9"/>
      <c r="D5" s="14"/>
      <c r="E5" s="14"/>
    </row>
    <row r="6" spans="2:5" ht="12.75">
      <c r="B6" s="26" t="s">
        <v>5</v>
      </c>
      <c r="C6" s="8"/>
      <c r="D6" s="13"/>
      <c r="E6" s="29" t="s">
        <v>6</v>
      </c>
    </row>
    <row r="7" spans="2:5" ht="13.5" thickBot="1">
      <c r="B7" s="9"/>
      <c r="C7" s="9"/>
      <c r="D7" s="14"/>
      <c r="E7" s="14"/>
    </row>
    <row r="8" spans="2:5" ht="39" thickBot="1">
      <c r="B8" s="28" t="s">
        <v>7</v>
      </c>
      <c r="C8" s="12"/>
      <c r="D8" s="16"/>
      <c r="E8" s="17">
        <v>7</v>
      </c>
    </row>
    <row r="9" spans="2:5" ht="12.75">
      <c r="B9" s="9"/>
      <c r="C9" s="9"/>
      <c r="D9" s="14"/>
      <c r="E9" s="14"/>
    </row>
    <row r="10" spans="2:5" ht="12.75">
      <c r="B10" s="9"/>
      <c r="C10" s="9"/>
      <c r="D10" s="14"/>
      <c r="E10" s="1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Q91"/>
  <sheetViews>
    <sheetView zoomScalePageLayoutView="0" workbookViewId="0" topLeftCell="A1">
      <selection activeCell="A36" sqref="A36:IV39"/>
    </sheetView>
  </sheetViews>
  <sheetFormatPr defaultColWidth="9.00390625" defaultRowHeight="12.75"/>
  <cols>
    <col min="1" max="1" width="9.125" style="48" customWidth="1"/>
    <col min="2" max="2" width="29.125" style="0" customWidth="1"/>
    <col min="4" max="4" width="17.125" style="0" customWidth="1"/>
    <col min="5" max="5" width="23.75390625" style="0" hidden="1" customWidth="1"/>
    <col min="6" max="6" width="5.375" style="48" customWidth="1"/>
    <col min="7" max="7" width="5.00390625" style="48" customWidth="1"/>
    <col min="8" max="8" width="10.625" style="48" customWidth="1"/>
    <col min="9" max="9" width="8.875" style="59" customWidth="1"/>
    <col min="10" max="10" width="9.75390625" style="48" customWidth="1"/>
    <col min="11" max="11" width="9.125" style="20" customWidth="1"/>
  </cols>
  <sheetData>
    <row r="1" spans="1:10" ht="12.75">
      <c r="A1" s="75" t="s">
        <v>508</v>
      </c>
      <c r="B1" s="75"/>
      <c r="C1" s="76"/>
      <c r="D1" s="77"/>
      <c r="E1" s="77"/>
      <c r="F1" s="76" t="s">
        <v>509</v>
      </c>
      <c r="G1" s="301" t="s">
        <v>510</v>
      </c>
      <c r="H1" s="301"/>
      <c r="I1" s="301"/>
      <c r="J1" s="301"/>
    </row>
    <row r="2" spans="1:10" ht="12.75">
      <c r="A2" s="75" t="s">
        <v>511</v>
      </c>
      <c r="B2" s="75"/>
      <c r="C2" s="76"/>
      <c r="D2" s="78"/>
      <c r="E2" s="79"/>
      <c r="F2" s="79"/>
      <c r="G2" s="301"/>
      <c r="H2" s="301"/>
      <c r="I2" s="301"/>
      <c r="J2" s="301"/>
    </row>
    <row r="3" spans="1:10" ht="12.75">
      <c r="A3" s="75" t="s">
        <v>512</v>
      </c>
      <c r="B3" s="75"/>
      <c r="C3" s="76"/>
      <c r="D3" s="80"/>
      <c r="E3" s="79"/>
      <c r="F3" s="81"/>
      <c r="G3" s="301"/>
      <c r="H3" s="301"/>
      <c r="I3" s="301"/>
      <c r="J3" s="301"/>
    </row>
    <row r="4" spans="1:10" ht="12.75">
      <c r="A4" s="75" t="s">
        <v>513</v>
      </c>
      <c r="B4" s="75"/>
      <c r="C4" s="76"/>
      <c r="D4" s="78"/>
      <c r="E4" s="82"/>
      <c r="F4" s="80"/>
      <c r="G4" s="301"/>
      <c r="H4" s="301"/>
      <c r="I4" s="301"/>
      <c r="J4" s="301"/>
    </row>
    <row r="5" spans="1:10" ht="12.75">
      <c r="A5" s="75" t="s">
        <v>514</v>
      </c>
      <c r="B5" s="75"/>
      <c r="C5" s="76"/>
      <c r="D5" s="78"/>
      <c r="E5" s="82"/>
      <c r="F5" s="80"/>
      <c r="G5" s="301"/>
      <c r="H5" s="301"/>
      <c r="I5" s="301"/>
      <c r="J5" s="301"/>
    </row>
    <row r="6" spans="1:10" ht="12.75">
      <c r="A6" s="75"/>
      <c r="B6" s="75"/>
      <c r="C6" s="76"/>
      <c r="D6" s="78"/>
      <c r="E6" s="82"/>
      <c r="F6" s="80"/>
      <c r="G6" s="83"/>
      <c r="H6" s="84"/>
      <c r="I6" s="82"/>
      <c r="J6" s="82"/>
    </row>
    <row r="7" spans="1:10" ht="12.75">
      <c r="A7" s="75"/>
      <c r="B7" s="75"/>
      <c r="C7" s="76"/>
      <c r="D7" s="302" t="s">
        <v>515</v>
      </c>
      <c r="E7" s="302"/>
      <c r="F7" s="302"/>
      <c r="G7" s="303">
        <v>340000</v>
      </c>
      <c r="H7" s="303"/>
      <c r="I7" s="83"/>
      <c r="J7" s="83"/>
    </row>
    <row r="8" spans="1:10" ht="12.75">
      <c r="A8" s="75"/>
      <c r="B8" s="75"/>
      <c r="C8" s="76"/>
      <c r="D8" s="81"/>
      <c r="E8" s="81"/>
      <c r="F8" s="80"/>
      <c r="G8" s="83"/>
      <c r="H8" s="85"/>
      <c r="I8" s="86"/>
      <c r="J8" s="83"/>
    </row>
    <row r="9" spans="1:10" ht="12.75">
      <c r="A9" s="304" t="s">
        <v>516</v>
      </c>
      <c r="B9" s="304"/>
      <c r="C9" s="304"/>
      <c r="D9" s="304"/>
      <c r="E9" s="304"/>
      <c r="F9" s="304"/>
      <c r="G9" s="304"/>
      <c r="H9" s="304"/>
      <c r="I9" s="304"/>
      <c r="J9" s="304"/>
    </row>
    <row r="13" spans="1:11" ht="12.75">
      <c r="A13" s="68"/>
      <c r="B13" s="298" t="s">
        <v>598</v>
      </c>
      <c r="C13" s="299"/>
      <c r="D13" s="299"/>
      <c r="E13" s="299"/>
      <c r="F13" s="299"/>
      <c r="G13" s="299"/>
      <c r="H13" s="299"/>
      <c r="I13" s="299"/>
      <c r="J13" s="300"/>
      <c r="K13" s="35"/>
    </row>
    <row r="14" spans="1:11" ht="13.5" thickBot="1">
      <c r="A14" s="69"/>
      <c r="B14" s="299" t="s">
        <v>599</v>
      </c>
      <c r="C14" s="299"/>
      <c r="D14" s="299"/>
      <c r="E14" s="299"/>
      <c r="F14" s="299"/>
      <c r="G14" s="299"/>
      <c r="H14" s="299"/>
      <c r="I14" s="299"/>
      <c r="J14" s="300"/>
      <c r="K14" s="35"/>
    </row>
    <row r="15" spans="1:11" ht="25.5">
      <c r="A15" s="70"/>
      <c r="B15" s="71"/>
      <c r="C15" s="71"/>
      <c r="D15" s="71"/>
      <c r="E15" s="72"/>
      <c r="F15" s="135" t="s">
        <v>521</v>
      </c>
      <c r="G15" s="136" t="s">
        <v>522</v>
      </c>
      <c r="H15" s="135" t="s">
        <v>523</v>
      </c>
      <c r="I15" s="135" t="s">
        <v>524</v>
      </c>
      <c r="J15" s="137" t="s">
        <v>1</v>
      </c>
      <c r="K15" s="73"/>
    </row>
    <row r="16" spans="1:10" ht="13.5" thickBot="1">
      <c r="A16" s="168" t="s">
        <v>591</v>
      </c>
      <c r="B16" s="297" t="s">
        <v>507</v>
      </c>
      <c r="C16" s="297"/>
      <c r="D16" s="297"/>
      <c r="E16" s="297"/>
      <c r="F16" s="297"/>
      <c r="G16" s="297"/>
      <c r="H16" s="297"/>
      <c r="I16" s="297"/>
      <c r="J16" s="74">
        <v>79890</v>
      </c>
    </row>
    <row r="17" spans="1:10" ht="25.5">
      <c r="A17" s="131" t="s">
        <v>519</v>
      </c>
      <c r="B17" s="132" t="s">
        <v>520</v>
      </c>
      <c r="C17" s="133"/>
      <c r="D17" s="133"/>
      <c r="E17" s="134"/>
      <c r="F17" s="135" t="s">
        <v>521</v>
      </c>
      <c r="G17" s="136" t="s">
        <v>522</v>
      </c>
      <c r="H17" s="135" t="s">
        <v>523</v>
      </c>
      <c r="I17" s="135" t="s">
        <v>524</v>
      </c>
      <c r="J17" s="137" t="s">
        <v>1</v>
      </c>
    </row>
    <row r="18" spans="1:10" ht="15">
      <c r="A18" s="41" t="s">
        <v>525</v>
      </c>
      <c r="B18" s="43" t="s">
        <v>526</v>
      </c>
      <c r="C18" s="43"/>
      <c r="D18" s="43"/>
      <c r="E18" s="44"/>
      <c r="F18" s="138"/>
      <c r="G18" s="138"/>
      <c r="H18" s="139"/>
      <c r="I18" s="139"/>
      <c r="J18" s="140"/>
    </row>
    <row r="19" spans="1:10" ht="12.75">
      <c r="A19" s="141"/>
      <c r="B19" s="146"/>
      <c r="C19" s="37"/>
      <c r="D19" s="37"/>
      <c r="E19" s="38"/>
      <c r="F19" s="143"/>
      <c r="G19" s="143"/>
      <c r="H19" s="144"/>
      <c r="I19" s="144"/>
      <c r="J19" s="93" t="e">
        <f>SUM(#REF!)</f>
        <v>#REF!</v>
      </c>
    </row>
    <row r="20" spans="1:10" ht="15">
      <c r="A20" s="41" t="s">
        <v>533</v>
      </c>
      <c r="B20" s="42" t="s">
        <v>534</v>
      </c>
      <c r="C20" s="43"/>
      <c r="D20" s="43"/>
      <c r="E20" s="44"/>
      <c r="F20" s="138"/>
      <c r="G20" s="138"/>
      <c r="H20" s="139"/>
      <c r="I20" s="49"/>
      <c r="J20" s="140"/>
    </row>
    <row r="21" spans="1:10" ht="12.75">
      <c r="A21" s="147" t="s">
        <v>535</v>
      </c>
      <c r="B21" s="148" t="s">
        <v>536</v>
      </c>
      <c r="C21" s="149"/>
      <c r="D21" s="149"/>
      <c r="E21" s="34"/>
      <c r="F21" s="143"/>
      <c r="G21" s="143"/>
      <c r="H21" s="144"/>
      <c r="I21" s="144"/>
      <c r="J21" s="150"/>
    </row>
    <row r="22" spans="1:10" ht="12.75">
      <c r="A22" s="151"/>
      <c r="B22" s="152"/>
      <c r="C22" s="87"/>
      <c r="D22" s="87"/>
      <c r="E22" s="90"/>
      <c r="F22" s="153"/>
      <c r="G22" s="153"/>
      <c r="H22" s="154"/>
      <c r="I22" s="154"/>
      <c r="J22" s="93" t="e">
        <f>SUM(#REF!)</f>
        <v>#REF!</v>
      </c>
    </row>
    <row r="23" spans="1:10" ht="12.75">
      <c r="A23" s="156" t="s">
        <v>543</v>
      </c>
      <c r="B23" s="157" t="s">
        <v>544</v>
      </c>
      <c r="C23" s="158"/>
      <c r="D23" s="158"/>
      <c r="E23" s="159"/>
      <c r="F23" s="153"/>
      <c r="G23" s="153"/>
      <c r="H23" s="154"/>
      <c r="I23" s="154"/>
      <c r="J23" s="155"/>
    </row>
    <row r="24" spans="1:10" ht="12.75">
      <c r="A24" s="160"/>
      <c r="B24" s="152"/>
      <c r="C24" s="87"/>
      <c r="D24" s="87"/>
      <c r="E24" s="90"/>
      <c r="F24" s="153"/>
      <c r="G24" s="153"/>
      <c r="H24" s="154"/>
      <c r="I24" s="154"/>
      <c r="J24" s="155"/>
    </row>
    <row r="25" spans="1:11" s="48" customFormat="1" ht="12.75">
      <c r="A25" s="172" t="s">
        <v>177</v>
      </c>
      <c r="B25" s="173" t="s">
        <v>173</v>
      </c>
      <c r="C25" s="173"/>
      <c r="D25" s="173"/>
      <c r="E25" s="174"/>
      <c r="F25" s="45"/>
      <c r="G25" s="45"/>
      <c r="H25" s="45"/>
      <c r="I25" s="49"/>
      <c r="J25" s="46"/>
      <c r="K25" s="47"/>
    </row>
    <row r="26" spans="1:10" ht="12.75">
      <c r="A26" s="64"/>
      <c r="B26" s="65" t="s">
        <v>174</v>
      </c>
      <c r="C26" s="65" t="s">
        <v>175</v>
      </c>
      <c r="D26" s="65" t="s">
        <v>176</v>
      </c>
      <c r="E26" s="34"/>
      <c r="F26" s="53"/>
      <c r="G26" s="53"/>
      <c r="H26" s="53"/>
      <c r="I26" s="54"/>
      <c r="J26" s="55"/>
    </row>
    <row r="27" spans="1:10" ht="12.75">
      <c r="A27" s="53"/>
      <c r="B27" s="30"/>
      <c r="C27" s="30"/>
      <c r="D27" s="30"/>
      <c r="E27" s="33"/>
      <c r="F27" s="53"/>
      <c r="G27" s="53"/>
      <c r="H27" s="60"/>
      <c r="I27" s="54"/>
      <c r="J27" s="57" t="e">
        <f>SUM(#REF!)</f>
        <v>#REF!</v>
      </c>
    </row>
    <row r="28" spans="1:11" s="48" customFormat="1" ht="12.75">
      <c r="A28" s="172" t="s">
        <v>178</v>
      </c>
      <c r="B28" s="173" t="s">
        <v>179</v>
      </c>
      <c r="C28" s="173"/>
      <c r="D28" s="173"/>
      <c r="E28" s="174"/>
      <c r="F28" s="45"/>
      <c r="G28" s="45"/>
      <c r="H28" s="45"/>
      <c r="I28" s="49"/>
      <c r="J28" s="46"/>
      <c r="K28" s="47"/>
    </row>
    <row r="29" spans="1:10" ht="12.75">
      <c r="A29" s="64"/>
      <c r="B29" s="65" t="s">
        <v>174</v>
      </c>
      <c r="C29" s="65" t="s">
        <v>175</v>
      </c>
      <c r="D29" s="65" t="s">
        <v>176</v>
      </c>
      <c r="E29" s="34"/>
      <c r="F29" s="53"/>
      <c r="G29" s="53"/>
      <c r="H29" s="53"/>
      <c r="I29" s="54"/>
      <c r="J29" s="55"/>
    </row>
    <row r="30" spans="1:10" ht="12.75">
      <c r="A30" s="53"/>
      <c r="B30" s="66"/>
      <c r="C30" s="66"/>
      <c r="D30" s="66"/>
      <c r="E30" s="33"/>
      <c r="F30" s="53"/>
      <c r="G30" s="53"/>
      <c r="H30" s="60"/>
      <c r="I30" s="60"/>
      <c r="J30" s="57" t="e">
        <f>SUM(#REF!)</f>
        <v>#REF!</v>
      </c>
    </row>
    <row r="31" spans="1:11" s="48" customFormat="1" ht="12.75">
      <c r="A31" s="50" t="s">
        <v>256</v>
      </c>
      <c r="B31" s="40" t="s">
        <v>11</v>
      </c>
      <c r="C31" s="51"/>
      <c r="D31" s="51"/>
      <c r="E31" s="52"/>
      <c r="F31" s="53"/>
      <c r="G31" s="53"/>
      <c r="H31" s="53"/>
      <c r="I31" s="54"/>
      <c r="J31" s="55"/>
      <c r="K31" s="47"/>
    </row>
    <row r="32" spans="1:10" ht="12.75">
      <c r="A32" s="56"/>
      <c r="B32" s="31"/>
      <c r="C32" s="32"/>
      <c r="D32" s="32"/>
      <c r="E32" s="33"/>
      <c r="F32" s="53"/>
      <c r="G32" s="53"/>
      <c r="H32" s="60"/>
      <c r="I32" s="54"/>
      <c r="J32" s="57" t="e">
        <f>SUM(#REF!)</f>
        <v>#REF!</v>
      </c>
    </row>
    <row r="33" spans="1:11" s="48" customFormat="1" ht="15">
      <c r="A33" s="41" t="s">
        <v>401</v>
      </c>
      <c r="B33" s="42" t="s">
        <v>404</v>
      </c>
      <c r="C33" s="43"/>
      <c r="D33" s="43"/>
      <c r="E33" s="44"/>
      <c r="F33" s="45"/>
      <c r="G33" s="45"/>
      <c r="H33" s="49"/>
      <c r="I33" s="49"/>
      <c r="J33" s="46"/>
      <c r="K33" s="47"/>
    </row>
    <row r="34" spans="1:11" s="5" customFormat="1" ht="12.75">
      <c r="A34" s="56"/>
      <c r="B34" s="39"/>
      <c r="C34" s="37"/>
      <c r="D34" s="37"/>
      <c r="E34" s="38"/>
      <c r="F34" s="53"/>
      <c r="G34" s="53"/>
      <c r="H34" s="60"/>
      <c r="I34" s="60"/>
      <c r="J34" s="57" t="e">
        <f>SUM(#REF!)</f>
        <v>#REF!</v>
      </c>
      <c r="K34" s="22"/>
    </row>
    <row r="35" spans="1:11" s="48" customFormat="1" ht="15">
      <c r="A35" s="41" t="s">
        <v>423</v>
      </c>
      <c r="B35" s="42" t="s">
        <v>424</v>
      </c>
      <c r="C35" s="43"/>
      <c r="D35" s="43"/>
      <c r="E35" s="44"/>
      <c r="F35" s="45"/>
      <c r="G35" s="45"/>
      <c r="H35" s="49"/>
      <c r="I35" s="49"/>
      <c r="J35" s="46"/>
      <c r="K35" s="47"/>
    </row>
    <row r="36" spans="1:147" s="67" customFormat="1" ht="12.75">
      <c r="A36" s="88"/>
      <c r="B36" s="89"/>
      <c r="C36" s="87"/>
      <c r="D36" s="87"/>
      <c r="E36" s="90"/>
      <c r="F36" s="91"/>
      <c r="G36" s="91"/>
      <c r="H36" s="92"/>
      <c r="I36" s="92"/>
      <c r="J36" s="93" t="e">
        <f>SUM(#REF!)</f>
        <v>#REF!</v>
      </c>
      <c r="K36" s="23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</row>
    <row r="37" spans="1:147" s="67" customFormat="1" ht="12.75">
      <c r="A37" s="88"/>
      <c r="B37" s="89"/>
      <c r="C37" s="87"/>
      <c r="D37" s="87"/>
      <c r="E37" s="90"/>
      <c r="F37" s="91"/>
      <c r="G37" s="91"/>
      <c r="H37" s="92"/>
      <c r="I37" s="92"/>
      <c r="J37" s="93"/>
      <c r="K37" s="23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</row>
    <row r="38" spans="1:147" s="67" customFormat="1" ht="12.75">
      <c r="A38" s="88"/>
      <c r="B38" s="89"/>
      <c r="C38" s="87"/>
      <c r="D38" s="87"/>
      <c r="E38" s="90"/>
      <c r="F38" s="91"/>
      <c r="G38" s="91"/>
      <c r="H38" s="92"/>
      <c r="I38" s="92"/>
      <c r="J38" s="93"/>
      <c r="K38" s="23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</row>
    <row r="39" spans="1:147" s="67" customFormat="1" ht="12.75">
      <c r="A39" s="88"/>
      <c r="B39" s="89"/>
      <c r="C39" s="87"/>
      <c r="D39" s="87"/>
      <c r="E39" s="90"/>
      <c r="F39" s="91"/>
      <c r="G39" s="91"/>
      <c r="H39" s="92"/>
      <c r="I39" s="92"/>
      <c r="J39" s="93"/>
      <c r="K39" s="23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</row>
    <row r="40" spans="1:147" s="5" customFormat="1" ht="12.75">
      <c r="A40" s="88"/>
      <c r="B40" s="89"/>
      <c r="C40" s="87"/>
      <c r="D40" s="87"/>
      <c r="E40" s="90"/>
      <c r="F40" s="91"/>
      <c r="G40" s="91"/>
      <c r="H40" s="92"/>
      <c r="I40" s="170"/>
      <c r="J40" s="93"/>
      <c r="K40" s="23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</row>
    <row r="41" spans="1:147" s="5" customFormat="1" ht="12.75">
      <c r="A41" s="88"/>
      <c r="B41" s="89"/>
      <c r="C41" s="87"/>
      <c r="D41" s="87"/>
      <c r="E41" s="90"/>
      <c r="F41" s="91"/>
      <c r="G41" s="91"/>
      <c r="H41" s="92"/>
      <c r="I41" s="92"/>
      <c r="J41" s="171"/>
      <c r="K41" s="23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</row>
    <row r="42" spans="1:147" s="5" customFormat="1" ht="12.75">
      <c r="A42" s="88"/>
      <c r="B42" s="89"/>
      <c r="C42" s="87"/>
      <c r="D42" s="87"/>
      <c r="E42" s="90"/>
      <c r="F42" s="91"/>
      <c r="G42" s="91"/>
      <c r="H42" s="92"/>
      <c r="I42" s="92"/>
      <c r="J42" s="93"/>
      <c r="K42" s="23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</row>
    <row r="43" spans="1:147" s="5" customFormat="1" ht="12.75">
      <c r="A43" s="88"/>
      <c r="B43" s="89"/>
      <c r="C43" s="87"/>
      <c r="D43" s="87"/>
      <c r="E43" s="90"/>
      <c r="F43" s="91"/>
      <c r="G43" s="91"/>
      <c r="H43" s="92"/>
      <c r="I43" s="92"/>
      <c r="J43" s="93"/>
      <c r="K43" s="23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</row>
    <row r="44" spans="1:147" s="5" customFormat="1" ht="12.75">
      <c r="A44" s="88"/>
      <c r="B44" s="89"/>
      <c r="C44" s="87"/>
      <c r="D44" s="87"/>
      <c r="E44" s="90"/>
      <c r="F44" s="91"/>
      <c r="G44" s="91"/>
      <c r="H44" s="92"/>
      <c r="I44" s="92"/>
      <c r="J44" s="93"/>
      <c r="K44" s="23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</row>
    <row r="45" spans="1:147" s="5" customFormat="1" ht="12.75">
      <c r="A45" s="88"/>
      <c r="B45" s="89"/>
      <c r="C45" s="87"/>
      <c r="D45" s="87"/>
      <c r="E45" s="90"/>
      <c r="F45" s="91"/>
      <c r="G45" s="91"/>
      <c r="H45" s="92"/>
      <c r="I45" s="92"/>
      <c r="J45" s="93"/>
      <c r="K45" s="23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</row>
    <row r="46" spans="1:147" s="5" customFormat="1" ht="12.75">
      <c r="A46" s="88"/>
      <c r="B46" s="89"/>
      <c r="C46" s="87"/>
      <c r="D46" s="87"/>
      <c r="E46" s="90"/>
      <c r="F46" s="91"/>
      <c r="G46" s="91"/>
      <c r="H46" s="92"/>
      <c r="I46" s="92"/>
      <c r="J46" s="93"/>
      <c r="K46" s="23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</row>
    <row r="47" spans="1:147" s="5" customFormat="1" ht="12.75">
      <c r="A47" s="88"/>
      <c r="B47" s="89"/>
      <c r="C47" s="87"/>
      <c r="D47" s="87"/>
      <c r="E47" s="90"/>
      <c r="F47" s="91"/>
      <c r="G47" s="91"/>
      <c r="H47" s="92"/>
      <c r="I47" s="92"/>
      <c r="J47" s="93"/>
      <c r="K47" s="23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</row>
    <row r="48" spans="1:147" s="5" customFormat="1" ht="12.75">
      <c r="A48" s="88"/>
      <c r="B48" s="89"/>
      <c r="C48" s="87"/>
      <c r="D48" s="87"/>
      <c r="E48" s="90"/>
      <c r="F48" s="91"/>
      <c r="G48" s="91"/>
      <c r="H48" s="92"/>
      <c r="I48" s="92"/>
      <c r="J48" s="93"/>
      <c r="K48" s="23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</row>
    <row r="49" spans="1:13" ht="15">
      <c r="A49" s="96"/>
      <c r="B49" s="97" t="s">
        <v>440</v>
      </c>
      <c r="C49" s="98"/>
      <c r="D49" s="98"/>
      <c r="E49" s="99"/>
      <c r="F49" s="100"/>
      <c r="G49" s="100"/>
      <c r="H49" s="101"/>
      <c r="I49" s="101"/>
      <c r="J49" s="102">
        <v>276422.76</v>
      </c>
      <c r="K49" s="103"/>
      <c r="L49" s="104"/>
      <c r="M49" s="104"/>
    </row>
    <row r="50" spans="1:13" s="48" customFormat="1" ht="15">
      <c r="A50" s="96"/>
      <c r="B50" s="97" t="s">
        <v>439</v>
      </c>
      <c r="C50" s="98"/>
      <c r="D50" s="98"/>
      <c r="E50" s="99"/>
      <c r="F50" s="100"/>
      <c r="G50" s="100"/>
      <c r="H50" s="101"/>
      <c r="I50" s="101"/>
      <c r="J50" s="102">
        <v>63577.23</v>
      </c>
      <c r="K50" s="94"/>
      <c r="L50" s="95"/>
      <c r="M50" s="95"/>
    </row>
    <row r="51" spans="1:13" ht="13.5" thickBot="1">
      <c r="A51" s="105"/>
      <c r="B51" s="106" t="s">
        <v>1</v>
      </c>
      <c r="C51" s="107"/>
      <c r="D51" s="107"/>
      <c r="E51" s="108"/>
      <c r="F51" s="109"/>
      <c r="G51" s="109"/>
      <c r="H51" s="110"/>
      <c r="I51" s="111"/>
      <c r="J51" s="112">
        <v>340000</v>
      </c>
      <c r="K51" s="103"/>
      <c r="L51" s="104"/>
      <c r="M51" s="104"/>
    </row>
    <row r="52" spans="1:13" ht="15">
      <c r="A52" s="96"/>
      <c r="B52" s="113"/>
      <c r="C52" s="98"/>
      <c r="D52" s="98"/>
      <c r="E52" s="99"/>
      <c r="F52" s="100"/>
      <c r="G52" s="100"/>
      <c r="H52" s="101"/>
      <c r="I52" s="101"/>
      <c r="J52" s="102"/>
      <c r="K52" s="103"/>
      <c r="L52" s="104"/>
      <c r="M52" s="104"/>
    </row>
    <row r="53" spans="1:13" ht="13.5" thickBot="1">
      <c r="A53" s="105"/>
      <c r="B53" s="106"/>
      <c r="C53" s="107"/>
      <c r="D53" s="107"/>
      <c r="E53" s="108"/>
      <c r="F53" s="109"/>
      <c r="G53" s="109"/>
      <c r="H53" s="110"/>
      <c r="I53" s="111"/>
      <c r="J53" s="114"/>
      <c r="K53" s="115"/>
      <c r="L53" s="104"/>
      <c r="M53" s="104"/>
    </row>
    <row r="54" spans="1:11" ht="14.25">
      <c r="A54" s="116"/>
      <c r="B54" s="77"/>
      <c r="C54" s="77"/>
      <c r="D54" s="77"/>
      <c r="E54" s="81"/>
      <c r="F54" s="83"/>
      <c r="G54" s="116"/>
      <c r="H54" s="83"/>
      <c r="I54" s="117"/>
      <c r="J54" s="58"/>
      <c r="K54" s="25"/>
    </row>
    <row r="55" spans="1:10" ht="14.25">
      <c r="A55" s="116"/>
      <c r="B55" s="116" t="s">
        <v>551</v>
      </c>
      <c r="C55" s="77"/>
      <c r="D55" s="77"/>
      <c r="E55" s="77"/>
      <c r="F55" s="81"/>
      <c r="G55" s="83"/>
      <c r="H55" s="116" t="s">
        <v>552</v>
      </c>
      <c r="I55" s="83"/>
      <c r="J55" s="117"/>
    </row>
    <row r="56" spans="1:10" ht="14.25">
      <c r="A56" s="116"/>
      <c r="B56" s="116" t="s">
        <v>553</v>
      </c>
      <c r="C56" s="77"/>
      <c r="D56" s="77"/>
      <c r="E56" s="77"/>
      <c r="F56" s="81"/>
      <c r="G56" s="306" t="s">
        <v>554</v>
      </c>
      <c r="H56" s="307"/>
      <c r="I56" s="307"/>
      <c r="J56" s="83"/>
    </row>
    <row r="57" spans="1:10" ht="14.25">
      <c r="A57" s="116"/>
      <c r="B57" s="116"/>
      <c r="C57" s="77"/>
      <c r="D57" s="118"/>
      <c r="E57" s="118"/>
      <c r="F57" s="81"/>
      <c r="G57" s="307"/>
      <c r="H57" s="307"/>
      <c r="I57" s="307"/>
      <c r="J57" s="83"/>
    </row>
    <row r="58" spans="1:10" ht="14.25">
      <c r="A58" s="116"/>
      <c r="B58" s="116"/>
      <c r="C58" s="77"/>
      <c r="D58" s="118"/>
      <c r="E58" s="118"/>
      <c r="F58" s="81"/>
      <c r="G58" s="308"/>
      <c r="H58" s="308"/>
      <c r="I58" s="308"/>
      <c r="J58" s="83"/>
    </row>
    <row r="59" spans="1:10" ht="14.25">
      <c r="A59" s="116"/>
      <c r="B59" s="116" t="s">
        <v>555</v>
      </c>
      <c r="C59" s="77"/>
      <c r="D59" s="118"/>
      <c r="E59" s="118"/>
      <c r="F59" s="118"/>
      <c r="G59" s="118"/>
      <c r="H59" s="85"/>
      <c r="I59" s="83"/>
      <c r="J59" s="83"/>
    </row>
    <row r="60" spans="1:10" ht="14.25">
      <c r="A60" s="116"/>
      <c r="B60" s="116" t="s">
        <v>556</v>
      </c>
      <c r="C60" s="77"/>
      <c r="D60" s="118"/>
      <c r="E60" s="118"/>
      <c r="F60" s="118"/>
      <c r="G60" s="306" t="s">
        <v>557</v>
      </c>
      <c r="H60" s="307"/>
      <c r="I60" s="307"/>
      <c r="J60" s="83"/>
    </row>
    <row r="61" spans="1:10" ht="14.25">
      <c r="A61" s="116"/>
      <c r="B61" s="116"/>
      <c r="C61" s="77"/>
      <c r="D61" s="77"/>
      <c r="E61" s="77"/>
      <c r="F61" s="117"/>
      <c r="G61" s="306" t="s">
        <v>558</v>
      </c>
      <c r="H61" s="307"/>
      <c r="I61" s="307"/>
      <c r="J61" s="83"/>
    </row>
    <row r="62" spans="1:10" ht="14.25">
      <c r="A62" s="116"/>
      <c r="B62" s="116"/>
      <c r="C62" s="120"/>
      <c r="D62" s="77"/>
      <c r="E62" s="77"/>
      <c r="F62" s="117"/>
      <c r="G62" s="121"/>
      <c r="H62" s="85"/>
      <c r="I62" s="83"/>
      <c r="J62" s="83"/>
    </row>
    <row r="63" spans="1:10" ht="14.25">
      <c r="A63" s="116"/>
      <c r="B63" s="116" t="s">
        <v>559</v>
      </c>
      <c r="C63" s="83"/>
      <c r="D63" s="83"/>
      <c r="E63" s="77"/>
      <c r="F63" s="117"/>
      <c r="G63" s="309"/>
      <c r="H63" s="309"/>
      <c r="I63" s="309"/>
      <c r="J63" s="83"/>
    </row>
    <row r="64" spans="1:10" ht="14.25">
      <c r="A64" s="83"/>
      <c r="B64" s="116" t="s">
        <v>560</v>
      </c>
      <c r="C64" s="83"/>
      <c r="D64" s="83"/>
      <c r="E64" s="77"/>
      <c r="F64" s="117"/>
      <c r="G64" s="309"/>
      <c r="H64" s="309"/>
      <c r="I64" s="309"/>
      <c r="J64" s="83"/>
    </row>
    <row r="65" spans="1:10" ht="15">
      <c r="A65" s="125"/>
      <c r="B65" s="83"/>
      <c r="C65" s="122"/>
      <c r="D65" s="77"/>
      <c r="E65" s="77"/>
      <c r="F65" s="81"/>
      <c r="G65" s="312" t="s">
        <v>561</v>
      </c>
      <c r="H65" s="311"/>
      <c r="I65" s="311"/>
      <c r="J65" s="124"/>
    </row>
    <row r="66" spans="1:10" ht="15">
      <c r="A66" s="123"/>
      <c r="B66" s="125"/>
      <c r="C66" s="83"/>
      <c r="D66" s="77"/>
      <c r="E66" s="310" t="s">
        <v>562</v>
      </c>
      <c r="F66" s="311"/>
      <c r="G66" s="311"/>
      <c r="H66" s="311"/>
      <c r="I66" s="311"/>
      <c r="J66" s="311"/>
    </row>
    <row r="67" spans="1:10" ht="15">
      <c r="A67" s="116"/>
      <c r="B67" s="123" t="s">
        <v>563</v>
      </c>
      <c r="C67" s="126"/>
      <c r="D67" s="77"/>
      <c r="E67" s="127"/>
      <c r="F67" s="81"/>
      <c r="G67" s="310" t="s">
        <v>564</v>
      </c>
      <c r="H67" s="311"/>
      <c r="I67" s="311"/>
      <c r="J67" s="124"/>
    </row>
    <row r="68" spans="1:10" ht="14.25">
      <c r="A68" s="116"/>
      <c r="B68" s="116" t="s">
        <v>552</v>
      </c>
      <c r="C68" s="77"/>
      <c r="D68" s="128"/>
      <c r="E68" s="128"/>
      <c r="F68" s="128"/>
      <c r="G68" s="310" t="s">
        <v>565</v>
      </c>
      <c r="H68" s="311"/>
      <c r="I68" s="311"/>
      <c r="J68" s="124"/>
    </row>
    <row r="69" spans="1:10" ht="14.25">
      <c r="A69" s="116"/>
      <c r="B69" s="116" t="s">
        <v>566</v>
      </c>
      <c r="C69" s="129"/>
      <c r="D69" s="119"/>
      <c r="E69" s="77"/>
      <c r="F69" s="119"/>
      <c r="G69" s="310" t="s">
        <v>566</v>
      </c>
      <c r="H69" s="311"/>
      <c r="I69" s="311"/>
      <c r="J69" s="124"/>
    </row>
    <row r="70" spans="1:10" ht="14.25">
      <c r="A70" s="116"/>
      <c r="B70" s="116" t="s">
        <v>567</v>
      </c>
      <c r="C70" s="129"/>
      <c r="D70" s="119"/>
      <c r="E70" s="118"/>
      <c r="F70" s="119"/>
      <c r="G70" s="310" t="s">
        <v>567</v>
      </c>
      <c r="H70" s="311"/>
      <c r="I70" s="311"/>
      <c r="J70" s="129"/>
    </row>
    <row r="71" spans="1:10" ht="14.25">
      <c r="A71" s="130"/>
      <c r="B71" s="116" t="s">
        <v>568</v>
      </c>
      <c r="C71" s="129"/>
      <c r="D71" s="119"/>
      <c r="E71" s="119"/>
      <c r="F71" s="119"/>
      <c r="G71" s="310" t="s">
        <v>568</v>
      </c>
      <c r="H71" s="311"/>
      <c r="I71" s="311"/>
      <c r="J71" s="129"/>
    </row>
    <row r="72" spans="1:10" ht="14.25">
      <c r="A72" s="130"/>
      <c r="B72" s="130"/>
      <c r="C72" s="129"/>
      <c r="D72" s="119"/>
      <c r="E72" s="119"/>
      <c r="F72" s="119"/>
      <c r="G72" s="130"/>
      <c r="H72" s="129"/>
      <c r="I72" s="129"/>
      <c r="J72" s="129"/>
    </row>
    <row r="73" spans="1:10" ht="14.25">
      <c r="A73" s="130"/>
      <c r="B73" s="130"/>
      <c r="C73" s="129"/>
      <c r="D73" s="77"/>
      <c r="E73" s="83"/>
      <c r="F73" s="124"/>
      <c r="G73" s="130"/>
      <c r="H73" s="129"/>
      <c r="I73" s="129"/>
      <c r="J73" s="129"/>
    </row>
    <row r="74" spans="1:10" ht="14.25">
      <c r="A74" s="116"/>
      <c r="B74" s="130"/>
      <c r="C74" s="129"/>
      <c r="D74" s="120"/>
      <c r="E74" s="83"/>
      <c r="F74" s="124"/>
      <c r="G74" s="130"/>
      <c r="H74" s="129"/>
      <c r="I74" s="129"/>
      <c r="J74" s="129"/>
    </row>
    <row r="75" spans="1:10" ht="14.25">
      <c r="A75" s="130"/>
      <c r="B75" s="116" t="s">
        <v>517</v>
      </c>
      <c r="C75" s="83"/>
      <c r="D75" s="305"/>
      <c r="E75" s="305"/>
      <c r="F75" s="305"/>
      <c r="G75" s="310" t="s">
        <v>517</v>
      </c>
      <c r="H75" s="311"/>
      <c r="I75" s="311"/>
      <c r="J75" s="83"/>
    </row>
    <row r="76" spans="1:10" ht="14.25">
      <c r="A76" s="125"/>
      <c r="B76" s="130" t="s">
        <v>518</v>
      </c>
      <c r="C76" s="77"/>
      <c r="D76" s="305"/>
      <c r="E76" s="305"/>
      <c r="F76" s="305"/>
      <c r="G76" s="130" t="s">
        <v>518</v>
      </c>
      <c r="H76" s="83"/>
      <c r="I76" s="83"/>
      <c r="J76" s="83"/>
    </row>
    <row r="77" spans="1:10" ht="12.75">
      <c r="A77" s="125"/>
      <c r="B77" s="125"/>
      <c r="C77" s="126"/>
      <c r="D77" s="77"/>
      <c r="E77" s="77"/>
      <c r="F77" s="117"/>
      <c r="G77" s="83"/>
      <c r="H77" s="83"/>
      <c r="I77" s="83"/>
      <c r="J77" s="83"/>
    </row>
    <row r="91" ht="12.75">
      <c r="I91" s="62"/>
    </row>
  </sheetData>
  <sheetProtection/>
  <mergeCells count="23">
    <mergeCell ref="B14:J14"/>
    <mergeCell ref="B16:I16"/>
    <mergeCell ref="G56:I57"/>
    <mergeCell ref="G68:I68"/>
    <mergeCell ref="G69:I69"/>
    <mergeCell ref="G70:I70"/>
    <mergeCell ref="G71:I71"/>
    <mergeCell ref="D75:F75"/>
    <mergeCell ref="G1:J5"/>
    <mergeCell ref="D7:F7"/>
    <mergeCell ref="G7:H7"/>
    <mergeCell ref="A9:J9"/>
    <mergeCell ref="B13:J13"/>
    <mergeCell ref="G75:I75"/>
    <mergeCell ref="G58:I58"/>
    <mergeCell ref="G60:I60"/>
    <mergeCell ref="G61:I61"/>
    <mergeCell ref="G63:I63"/>
    <mergeCell ref="D76:F76"/>
    <mergeCell ref="G64:I64"/>
    <mergeCell ref="G65:I65"/>
    <mergeCell ref="E66:J66"/>
    <mergeCell ref="G67:I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Q343"/>
  <sheetViews>
    <sheetView zoomScalePageLayoutView="0" workbookViewId="0" topLeftCell="A53">
      <selection activeCell="L15" sqref="L15"/>
    </sheetView>
  </sheetViews>
  <sheetFormatPr defaultColWidth="9.00390625" defaultRowHeight="12.75"/>
  <cols>
    <col min="1" max="1" width="9.125" style="48" customWidth="1"/>
    <col min="2" max="2" width="29.125" style="0" customWidth="1"/>
    <col min="4" max="4" width="17.125" style="0" customWidth="1"/>
    <col min="5" max="5" width="23.75390625" style="0" hidden="1" customWidth="1"/>
    <col min="6" max="6" width="5.375" style="48" customWidth="1"/>
    <col min="7" max="7" width="5.00390625" style="48" customWidth="1"/>
    <col min="8" max="8" width="10.625" style="48" customWidth="1"/>
    <col min="9" max="9" width="8.875" style="59" customWidth="1"/>
    <col min="10" max="10" width="9.75390625" style="48" customWidth="1"/>
    <col min="11" max="11" width="9.125" style="20" customWidth="1"/>
  </cols>
  <sheetData>
    <row r="1" spans="1:10" ht="12.75">
      <c r="A1" s="75" t="s">
        <v>508</v>
      </c>
      <c r="B1" s="75"/>
      <c r="C1" s="76"/>
      <c r="D1" s="77"/>
      <c r="E1" s="77"/>
      <c r="F1" s="76" t="s">
        <v>509</v>
      </c>
      <c r="G1" s="301" t="s">
        <v>510</v>
      </c>
      <c r="H1" s="301"/>
      <c r="I1" s="301"/>
      <c r="J1" s="301"/>
    </row>
    <row r="2" spans="1:10" ht="12.75">
      <c r="A2" s="75" t="s">
        <v>511</v>
      </c>
      <c r="B2" s="75"/>
      <c r="C2" s="76"/>
      <c r="D2" s="78"/>
      <c r="E2" s="79"/>
      <c r="F2" s="79"/>
      <c r="G2" s="301"/>
      <c r="H2" s="301"/>
      <c r="I2" s="301"/>
      <c r="J2" s="301"/>
    </row>
    <row r="3" spans="1:10" ht="12.75">
      <c r="A3" s="75" t="s">
        <v>512</v>
      </c>
      <c r="B3" s="75"/>
      <c r="C3" s="76"/>
      <c r="D3" s="80"/>
      <c r="E3" s="79"/>
      <c r="F3" s="81"/>
      <c r="G3" s="301"/>
      <c r="H3" s="301"/>
      <c r="I3" s="301"/>
      <c r="J3" s="301"/>
    </row>
    <row r="4" spans="1:10" ht="12.75">
      <c r="A4" s="75" t="s">
        <v>513</v>
      </c>
      <c r="B4" s="75"/>
      <c r="C4" s="76"/>
      <c r="D4" s="78"/>
      <c r="E4" s="82"/>
      <c r="F4" s="80"/>
      <c r="G4" s="301"/>
      <c r="H4" s="301"/>
      <c r="I4" s="301"/>
      <c r="J4" s="301"/>
    </row>
    <row r="5" spans="1:10" ht="12.75">
      <c r="A5" s="75" t="s">
        <v>514</v>
      </c>
      <c r="B5" s="75"/>
      <c r="C5" s="76"/>
      <c r="D5" s="78"/>
      <c r="E5" s="82"/>
      <c r="F5" s="80"/>
      <c r="G5" s="301"/>
      <c r="H5" s="301"/>
      <c r="I5" s="301"/>
      <c r="J5" s="301"/>
    </row>
    <row r="6" spans="1:10" ht="12.75">
      <c r="A6" s="75"/>
      <c r="B6" s="75"/>
      <c r="C6" s="76"/>
      <c r="D6" s="78"/>
      <c r="E6" s="82"/>
      <c r="F6" s="80"/>
      <c r="G6" s="83"/>
      <c r="H6" s="84"/>
      <c r="I6" s="82"/>
      <c r="J6" s="82"/>
    </row>
    <row r="7" spans="1:10" ht="12.75">
      <c r="A7" s="75"/>
      <c r="B7" s="75"/>
      <c r="C7" s="76"/>
      <c r="D7" s="302" t="s">
        <v>515</v>
      </c>
      <c r="E7" s="302"/>
      <c r="F7" s="302"/>
      <c r="G7" s="303">
        <v>340000</v>
      </c>
      <c r="H7" s="303"/>
      <c r="I7" s="83"/>
      <c r="J7" s="83"/>
    </row>
    <row r="8" spans="1:10" ht="12.75">
      <c r="A8" s="75"/>
      <c r="B8" s="75"/>
      <c r="C8" s="76"/>
      <c r="D8" s="81"/>
      <c r="E8" s="81"/>
      <c r="F8" s="80"/>
      <c r="G8" s="83"/>
      <c r="H8" s="85"/>
      <c r="I8" s="86"/>
      <c r="J8" s="83"/>
    </row>
    <row r="9" spans="1:10" ht="12.75">
      <c r="A9" s="304" t="s">
        <v>516</v>
      </c>
      <c r="B9" s="304"/>
      <c r="C9" s="304"/>
      <c r="D9" s="304"/>
      <c r="E9" s="304"/>
      <c r="F9" s="304"/>
      <c r="G9" s="304"/>
      <c r="H9" s="304"/>
      <c r="I9" s="304"/>
      <c r="J9" s="304"/>
    </row>
    <row r="13" spans="1:11" ht="12.75">
      <c r="A13" s="68"/>
      <c r="B13" s="298" t="s">
        <v>598</v>
      </c>
      <c r="C13" s="299"/>
      <c r="D13" s="299"/>
      <c r="E13" s="299"/>
      <c r="F13" s="299"/>
      <c r="G13" s="299"/>
      <c r="H13" s="299"/>
      <c r="I13" s="299"/>
      <c r="J13" s="300"/>
      <c r="K13" s="35"/>
    </row>
    <row r="14" spans="1:11" ht="13.5" thickBot="1">
      <c r="A14" s="69"/>
      <c r="B14" s="299" t="s">
        <v>599</v>
      </c>
      <c r="C14" s="299"/>
      <c r="D14" s="299"/>
      <c r="E14" s="299"/>
      <c r="F14" s="299"/>
      <c r="G14" s="299"/>
      <c r="H14" s="299"/>
      <c r="I14" s="299"/>
      <c r="J14" s="300"/>
      <c r="K14" s="35"/>
    </row>
    <row r="15" spans="1:11" ht="25.5">
      <c r="A15" s="70"/>
      <c r="B15" s="71"/>
      <c r="C15" s="71"/>
      <c r="D15" s="71"/>
      <c r="E15" s="72"/>
      <c r="F15" s="135" t="s">
        <v>521</v>
      </c>
      <c r="G15" s="136" t="s">
        <v>522</v>
      </c>
      <c r="H15" s="135" t="s">
        <v>523</v>
      </c>
      <c r="I15" s="135" t="s">
        <v>524</v>
      </c>
      <c r="J15" s="137" t="s">
        <v>1</v>
      </c>
      <c r="K15" s="73"/>
    </row>
    <row r="16" spans="1:11" ht="12.75">
      <c r="A16" s="225" t="s">
        <v>569</v>
      </c>
      <c r="B16" s="226" t="s">
        <v>441</v>
      </c>
      <c r="C16" s="226"/>
      <c r="D16" s="226"/>
      <c r="E16" s="227" t="s">
        <v>443</v>
      </c>
      <c r="F16" s="228" t="s">
        <v>0</v>
      </c>
      <c r="G16" s="220">
        <v>53</v>
      </c>
      <c r="H16" s="221">
        <v>270</v>
      </c>
      <c r="I16" s="222">
        <v>14310</v>
      </c>
      <c r="J16" s="150"/>
      <c r="K16" s="36"/>
    </row>
    <row r="17" spans="1:11" s="3" customFormat="1" ht="12.75">
      <c r="A17" s="225" t="s">
        <v>570</v>
      </c>
      <c r="B17" s="226" t="s">
        <v>444</v>
      </c>
      <c r="C17" s="226"/>
      <c r="D17" s="226"/>
      <c r="E17" s="227" t="s">
        <v>446</v>
      </c>
      <c r="F17" s="228" t="s">
        <v>0</v>
      </c>
      <c r="G17" s="220">
        <v>53</v>
      </c>
      <c r="H17" s="221">
        <v>50</v>
      </c>
      <c r="I17" s="222">
        <v>2650</v>
      </c>
      <c r="J17" s="150"/>
      <c r="K17" s="19"/>
    </row>
    <row r="18" spans="1:10" ht="25.5">
      <c r="A18" s="225" t="s">
        <v>571</v>
      </c>
      <c r="B18" s="226" t="s">
        <v>447</v>
      </c>
      <c r="C18" s="226"/>
      <c r="D18" s="226"/>
      <c r="E18" s="227" t="s">
        <v>449</v>
      </c>
      <c r="F18" s="228" t="s">
        <v>0</v>
      </c>
      <c r="G18" s="220">
        <v>68</v>
      </c>
      <c r="H18" s="221">
        <v>220</v>
      </c>
      <c r="I18" s="222">
        <v>14960</v>
      </c>
      <c r="J18" s="150"/>
    </row>
    <row r="19" spans="1:11" s="1" customFormat="1" ht="12.75">
      <c r="A19" s="225" t="s">
        <v>572</v>
      </c>
      <c r="B19" s="226" t="s">
        <v>450</v>
      </c>
      <c r="C19" s="226"/>
      <c r="D19" s="226"/>
      <c r="E19" s="227" t="s">
        <v>452</v>
      </c>
      <c r="F19" s="228" t="s">
        <v>0</v>
      </c>
      <c r="G19" s="220">
        <v>33</v>
      </c>
      <c r="H19" s="221">
        <v>50</v>
      </c>
      <c r="I19" s="222">
        <v>1650</v>
      </c>
      <c r="J19" s="150"/>
      <c r="K19" s="21"/>
    </row>
    <row r="20" spans="1:11" s="48" customFormat="1" ht="12.75">
      <c r="A20" s="225" t="s">
        <v>573</v>
      </c>
      <c r="B20" s="226" t="s">
        <v>453</v>
      </c>
      <c r="C20" s="226"/>
      <c r="D20" s="226"/>
      <c r="E20" s="227" t="s">
        <v>455</v>
      </c>
      <c r="F20" s="228" t="s">
        <v>0</v>
      </c>
      <c r="G20" s="220">
        <v>3</v>
      </c>
      <c r="H20" s="221">
        <v>440</v>
      </c>
      <c r="I20" s="222">
        <v>1320</v>
      </c>
      <c r="J20" s="150"/>
      <c r="K20" s="47"/>
    </row>
    <row r="21" spans="1:11" s="5" customFormat="1" ht="12.75">
      <c r="A21" s="225" t="s">
        <v>574</v>
      </c>
      <c r="B21" s="226" t="s">
        <v>456</v>
      </c>
      <c r="C21" s="226"/>
      <c r="D21" s="226"/>
      <c r="E21" s="227" t="s">
        <v>458</v>
      </c>
      <c r="F21" s="228" t="s">
        <v>0</v>
      </c>
      <c r="G21" s="220">
        <v>8</v>
      </c>
      <c r="H21" s="221">
        <v>240</v>
      </c>
      <c r="I21" s="222">
        <v>1920</v>
      </c>
      <c r="J21" s="150"/>
      <c r="K21" s="22"/>
    </row>
    <row r="22" spans="1:11" s="5" customFormat="1" ht="12.75">
      <c r="A22" s="225" t="s">
        <v>575</v>
      </c>
      <c r="B22" s="226" t="s">
        <v>459</v>
      </c>
      <c r="C22" s="226"/>
      <c r="D22" s="226"/>
      <c r="E22" s="227" t="s">
        <v>461</v>
      </c>
      <c r="F22" s="228" t="s">
        <v>0</v>
      </c>
      <c r="G22" s="220">
        <v>14</v>
      </c>
      <c r="H22" s="221">
        <v>280</v>
      </c>
      <c r="I22" s="222">
        <v>3920</v>
      </c>
      <c r="J22" s="150"/>
      <c r="K22" s="22"/>
    </row>
    <row r="23" spans="1:11" s="5" customFormat="1" ht="12.75">
      <c r="A23" s="225" t="s">
        <v>576</v>
      </c>
      <c r="B23" s="226" t="s">
        <v>462</v>
      </c>
      <c r="C23" s="226"/>
      <c r="D23" s="226"/>
      <c r="E23" s="227" t="s">
        <v>464</v>
      </c>
      <c r="F23" s="228" t="s">
        <v>0</v>
      </c>
      <c r="G23" s="220">
        <v>2</v>
      </c>
      <c r="H23" s="221">
        <v>350</v>
      </c>
      <c r="I23" s="222">
        <v>700</v>
      </c>
      <c r="J23" s="150"/>
      <c r="K23" s="22"/>
    </row>
    <row r="24" spans="1:11" s="5" customFormat="1" ht="25.5">
      <c r="A24" s="225" t="s">
        <v>577</v>
      </c>
      <c r="B24" s="226" t="s">
        <v>465</v>
      </c>
      <c r="C24" s="226"/>
      <c r="D24" s="226"/>
      <c r="E24" s="227" t="s">
        <v>467</v>
      </c>
      <c r="F24" s="228" t="s">
        <v>0</v>
      </c>
      <c r="G24" s="220">
        <v>3</v>
      </c>
      <c r="H24" s="221">
        <v>340</v>
      </c>
      <c r="I24" s="222">
        <v>1020</v>
      </c>
      <c r="J24" s="150"/>
      <c r="K24" s="22"/>
    </row>
    <row r="25" spans="1:11" s="5" customFormat="1" ht="25.5">
      <c r="A25" s="225" t="s">
        <v>578</v>
      </c>
      <c r="B25" s="226" t="s">
        <v>468</v>
      </c>
      <c r="C25" s="226"/>
      <c r="D25" s="226"/>
      <c r="E25" s="227" t="s">
        <v>470</v>
      </c>
      <c r="F25" s="228" t="s">
        <v>0</v>
      </c>
      <c r="G25" s="220">
        <v>9</v>
      </c>
      <c r="H25" s="221">
        <v>240</v>
      </c>
      <c r="I25" s="222">
        <v>2160</v>
      </c>
      <c r="J25" s="150"/>
      <c r="K25" s="22"/>
    </row>
    <row r="26" spans="1:11" s="48" customFormat="1" ht="25.5">
      <c r="A26" s="225" t="s">
        <v>579</v>
      </c>
      <c r="B26" s="226" t="s">
        <v>471</v>
      </c>
      <c r="C26" s="226"/>
      <c r="D26" s="226"/>
      <c r="E26" s="227" t="s">
        <v>473</v>
      </c>
      <c r="F26" s="228" t="s">
        <v>0</v>
      </c>
      <c r="G26" s="220">
        <v>5</v>
      </c>
      <c r="H26" s="221">
        <v>395</v>
      </c>
      <c r="I26" s="222">
        <v>1975</v>
      </c>
      <c r="J26" s="150"/>
      <c r="K26" s="47"/>
    </row>
    <row r="27" spans="1:11" s="5" customFormat="1" ht="12.75">
      <c r="A27" s="225" t="s">
        <v>580</v>
      </c>
      <c r="B27" s="226" t="s">
        <v>474</v>
      </c>
      <c r="C27" s="226"/>
      <c r="D27" s="226"/>
      <c r="E27" s="227" t="s">
        <v>476</v>
      </c>
      <c r="F27" s="228" t="s">
        <v>0</v>
      </c>
      <c r="G27" s="220">
        <v>1</v>
      </c>
      <c r="H27" s="221">
        <v>365</v>
      </c>
      <c r="I27" s="222">
        <v>365</v>
      </c>
      <c r="J27" s="150"/>
      <c r="K27" s="22"/>
    </row>
    <row r="28" spans="1:11" s="6" customFormat="1" ht="25.5">
      <c r="A28" s="225" t="s">
        <v>581</v>
      </c>
      <c r="B28" s="226" t="s">
        <v>477</v>
      </c>
      <c r="C28" s="226"/>
      <c r="D28" s="226"/>
      <c r="E28" s="227" t="s">
        <v>479</v>
      </c>
      <c r="F28" s="228" t="s">
        <v>0</v>
      </c>
      <c r="G28" s="220">
        <v>53</v>
      </c>
      <c r="H28" s="221">
        <v>270</v>
      </c>
      <c r="I28" s="222">
        <v>14310</v>
      </c>
      <c r="J28" s="150"/>
      <c r="K28" s="23"/>
    </row>
    <row r="29" spans="1:11" s="6" customFormat="1" ht="12.75">
      <c r="A29" s="223" t="s">
        <v>582</v>
      </c>
      <c r="B29" s="226" t="s">
        <v>480</v>
      </c>
      <c r="C29" s="226"/>
      <c r="D29" s="226"/>
      <c r="E29" s="227" t="s">
        <v>482</v>
      </c>
      <c r="F29" s="228" t="s">
        <v>0</v>
      </c>
      <c r="G29" s="220">
        <v>38</v>
      </c>
      <c r="H29" s="221">
        <v>55</v>
      </c>
      <c r="I29" s="222">
        <v>2090</v>
      </c>
      <c r="J29" s="150"/>
      <c r="K29" s="23"/>
    </row>
    <row r="30" spans="1:11" s="6" customFormat="1" ht="12.75">
      <c r="A30" s="225" t="s">
        <v>583</v>
      </c>
      <c r="B30" s="226" t="s">
        <v>483</v>
      </c>
      <c r="C30" s="226"/>
      <c r="D30" s="226"/>
      <c r="E30" s="227" t="s">
        <v>485</v>
      </c>
      <c r="F30" s="228" t="s">
        <v>0</v>
      </c>
      <c r="G30" s="220">
        <v>9</v>
      </c>
      <c r="H30" s="221">
        <v>180</v>
      </c>
      <c r="I30" s="222">
        <v>1620</v>
      </c>
      <c r="J30" s="150"/>
      <c r="K30" s="23"/>
    </row>
    <row r="31" spans="1:11" s="6" customFormat="1" ht="12.75">
      <c r="A31" s="225" t="s">
        <v>584</v>
      </c>
      <c r="B31" s="226" t="s">
        <v>486</v>
      </c>
      <c r="C31" s="226"/>
      <c r="D31" s="226"/>
      <c r="E31" s="227" t="s">
        <v>488</v>
      </c>
      <c r="F31" s="228" t="s">
        <v>0</v>
      </c>
      <c r="G31" s="220">
        <v>10</v>
      </c>
      <c r="H31" s="221">
        <v>440</v>
      </c>
      <c r="I31" s="222">
        <v>4400</v>
      </c>
      <c r="J31" s="150"/>
      <c r="K31" s="23"/>
    </row>
    <row r="32" spans="1:11" s="6" customFormat="1" ht="12.75">
      <c r="A32" s="225" t="s">
        <v>585</v>
      </c>
      <c r="B32" s="226" t="s">
        <v>489</v>
      </c>
      <c r="C32" s="226"/>
      <c r="D32" s="226"/>
      <c r="E32" s="227" t="s">
        <v>491</v>
      </c>
      <c r="F32" s="228" t="s">
        <v>0</v>
      </c>
      <c r="G32" s="220">
        <v>1</v>
      </c>
      <c r="H32" s="221">
        <v>480</v>
      </c>
      <c r="I32" s="222">
        <v>480</v>
      </c>
      <c r="J32" s="224"/>
      <c r="K32" s="23"/>
    </row>
    <row r="33" spans="1:11" s="6" customFormat="1" ht="12.75">
      <c r="A33" s="225" t="s">
        <v>586</v>
      </c>
      <c r="B33" s="226" t="s">
        <v>492</v>
      </c>
      <c r="C33" s="226"/>
      <c r="D33" s="226"/>
      <c r="E33" s="227" t="s">
        <v>494</v>
      </c>
      <c r="F33" s="228" t="s">
        <v>0</v>
      </c>
      <c r="G33" s="220">
        <v>1</v>
      </c>
      <c r="H33" s="221">
        <v>2800</v>
      </c>
      <c r="I33" s="222">
        <v>2800</v>
      </c>
      <c r="J33" s="224"/>
      <c r="K33" s="23"/>
    </row>
    <row r="34" spans="1:11" s="6" customFormat="1" ht="12.75">
      <c r="A34" s="225" t="s">
        <v>587</v>
      </c>
      <c r="B34" s="226" t="s">
        <v>495</v>
      </c>
      <c r="C34" s="226"/>
      <c r="D34" s="226"/>
      <c r="E34" s="227" t="s">
        <v>497</v>
      </c>
      <c r="F34" s="228" t="s">
        <v>0</v>
      </c>
      <c r="G34" s="220">
        <v>10</v>
      </c>
      <c r="H34" s="221">
        <v>160</v>
      </c>
      <c r="I34" s="222">
        <v>1600</v>
      </c>
      <c r="J34" s="150"/>
      <c r="K34" s="23"/>
    </row>
    <row r="35" spans="1:11" s="6" customFormat="1" ht="12.75">
      <c r="A35" s="225" t="s">
        <v>588</v>
      </c>
      <c r="B35" s="226" t="s">
        <v>498</v>
      </c>
      <c r="C35" s="226"/>
      <c r="D35" s="226"/>
      <c r="E35" s="227" t="s">
        <v>500</v>
      </c>
      <c r="F35" s="228" t="s">
        <v>0</v>
      </c>
      <c r="G35" s="220">
        <v>14</v>
      </c>
      <c r="H35" s="221">
        <v>120</v>
      </c>
      <c r="I35" s="222">
        <v>1680</v>
      </c>
      <c r="J35" s="224"/>
      <c r="K35" s="23"/>
    </row>
    <row r="36" spans="1:11" s="4" customFormat="1" ht="12.75">
      <c r="A36" s="225" t="s">
        <v>589</v>
      </c>
      <c r="B36" s="226" t="s">
        <v>501</v>
      </c>
      <c r="C36" s="226"/>
      <c r="D36" s="226"/>
      <c r="E36" s="227" t="s">
        <v>503</v>
      </c>
      <c r="F36" s="228" t="s">
        <v>0</v>
      </c>
      <c r="G36" s="220">
        <v>56</v>
      </c>
      <c r="H36" s="221">
        <v>60</v>
      </c>
      <c r="I36" s="222">
        <v>3360</v>
      </c>
      <c r="J36" s="224"/>
      <c r="K36" s="24"/>
    </row>
    <row r="37" spans="1:11" s="48" customFormat="1" ht="25.5">
      <c r="A37" s="225" t="s">
        <v>590</v>
      </c>
      <c r="B37" s="226" t="s">
        <v>504</v>
      </c>
      <c r="C37" s="226"/>
      <c r="D37" s="226"/>
      <c r="E37" s="227" t="s">
        <v>506</v>
      </c>
      <c r="F37" s="228" t="s">
        <v>0</v>
      </c>
      <c r="G37" s="220">
        <v>2</v>
      </c>
      <c r="H37" s="221">
        <v>300</v>
      </c>
      <c r="I37" s="222">
        <v>600</v>
      </c>
      <c r="J37" s="150"/>
      <c r="K37" s="47"/>
    </row>
    <row r="38" spans="1:10" ht="13.5" thickBot="1">
      <c r="A38" s="168"/>
      <c r="B38" s="297" t="s">
        <v>507</v>
      </c>
      <c r="C38" s="297"/>
      <c r="D38" s="297"/>
      <c r="E38" s="297"/>
      <c r="F38" s="297"/>
      <c r="G38" s="297"/>
      <c r="H38" s="297"/>
      <c r="I38" s="297"/>
      <c r="J38" s="74">
        <v>79890</v>
      </c>
    </row>
    <row r="39" spans="1:10" ht="25.5">
      <c r="A39" s="131" t="s">
        <v>519</v>
      </c>
      <c r="B39" s="132" t="s">
        <v>520</v>
      </c>
      <c r="C39" s="133"/>
      <c r="D39" s="133"/>
      <c r="E39" s="134"/>
      <c r="F39" s="135" t="s">
        <v>521</v>
      </c>
      <c r="G39" s="136" t="s">
        <v>522</v>
      </c>
      <c r="H39" s="135" t="s">
        <v>523</v>
      </c>
      <c r="I39" s="135" t="s">
        <v>524</v>
      </c>
      <c r="J39" s="137" t="s">
        <v>1</v>
      </c>
    </row>
    <row r="40" spans="1:10" ht="15">
      <c r="A40" s="41" t="s">
        <v>525</v>
      </c>
      <c r="B40" s="43" t="s">
        <v>526</v>
      </c>
      <c r="C40" s="43"/>
      <c r="D40" s="43"/>
      <c r="E40" s="44"/>
      <c r="F40" s="138"/>
      <c r="G40" s="138"/>
      <c r="H40" s="139"/>
      <c r="I40" s="139"/>
      <c r="J40" s="140"/>
    </row>
    <row r="41" spans="1:10" ht="12.75">
      <c r="A41" s="229" t="s">
        <v>527</v>
      </c>
      <c r="B41" s="230" t="s">
        <v>528</v>
      </c>
      <c r="C41" s="231"/>
      <c r="D41" s="231"/>
      <c r="E41" s="232"/>
      <c r="F41" s="233" t="s">
        <v>0</v>
      </c>
      <c r="G41" s="233">
        <v>3</v>
      </c>
      <c r="H41" s="234">
        <v>600</v>
      </c>
      <c r="I41" s="234">
        <f>G41*H41</f>
        <v>1800</v>
      </c>
      <c r="J41" s="235"/>
    </row>
    <row r="42" spans="1:10" ht="12.75">
      <c r="A42" s="236" t="s">
        <v>529</v>
      </c>
      <c r="B42" s="237" t="s">
        <v>592</v>
      </c>
      <c r="C42" s="231"/>
      <c r="D42" s="231"/>
      <c r="E42" s="232"/>
      <c r="F42" s="233" t="s">
        <v>0</v>
      </c>
      <c r="G42" s="233">
        <v>3</v>
      </c>
      <c r="H42" s="234">
        <v>150</v>
      </c>
      <c r="I42" s="234">
        <f>G42*H42</f>
        <v>450</v>
      </c>
      <c r="J42" s="235"/>
    </row>
    <row r="43" spans="1:10" ht="12.75">
      <c r="A43" s="236" t="s">
        <v>530</v>
      </c>
      <c r="B43" s="237" t="s">
        <v>593</v>
      </c>
      <c r="C43" s="231"/>
      <c r="D43" s="231"/>
      <c r="E43" s="232"/>
      <c r="F43" s="233" t="s">
        <v>0</v>
      </c>
      <c r="G43" s="233">
        <v>3</v>
      </c>
      <c r="H43" s="234">
        <v>480</v>
      </c>
      <c r="I43" s="234">
        <f>G43*H43</f>
        <v>1440</v>
      </c>
      <c r="J43" s="235"/>
    </row>
    <row r="44" spans="1:10" ht="12.75">
      <c r="A44" s="236" t="s">
        <v>531</v>
      </c>
      <c r="B44" s="237" t="s">
        <v>532</v>
      </c>
      <c r="C44" s="231"/>
      <c r="D44" s="231"/>
      <c r="E44" s="232"/>
      <c r="F44" s="233" t="s">
        <v>0</v>
      </c>
      <c r="G44" s="233">
        <v>1</v>
      </c>
      <c r="H44" s="234">
        <v>1200</v>
      </c>
      <c r="I44" s="234">
        <f>G44*H44</f>
        <v>1200</v>
      </c>
      <c r="J44" s="235"/>
    </row>
    <row r="45" spans="1:10" ht="12.75">
      <c r="A45" s="56"/>
      <c r="B45" s="238"/>
      <c r="C45" s="231"/>
      <c r="D45" s="231"/>
      <c r="E45" s="232"/>
      <c r="F45" s="143"/>
      <c r="G45" s="143"/>
      <c r="H45" s="144"/>
      <c r="I45" s="144"/>
      <c r="J45" s="93">
        <f>SUM(I41:I44)</f>
        <v>4890</v>
      </c>
    </row>
    <row r="46" spans="1:10" ht="15">
      <c r="A46" s="41" t="s">
        <v>533</v>
      </c>
      <c r="B46" s="42" t="s">
        <v>534</v>
      </c>
      <c r="C46" s="43"/>
      <c r="D46" s="43"/>
      <c r="E46" s="44"/>
      <c r="F46" s="138"/>
      <c r="G46" s="138"/>
      <c r="H46" s="139"/>
      <c r="I46" s="139"/>
      <c r="J46" s="140"/>
    </row>
    <row r="47" spans="1:10" ht="12.75">
      <c r="A47" s="147" t="s">
        <v>535</v>
      </c>
      <c r="B47" s="148" t="s">
        <v>536</v>
      </c>
      <c r="C47" s="149"/>
      <c r="D47" s="149"/>
      <c r="E47" s="34"/>
      <c r="F47" s="143"/>
      <c r="G47" s="143"/>
      <c r="H47" s="144"/>
      <c r="I47" s="144"/>
      <c r="J47" s="150"/>
    </row>
    <row r="48" spans="1:10" ht="12.75">
      <c r="A48" s="239" t="s">
        <v>537</v>
      </c>
      <c r="B48" s="240" t="s">
        <v>538</v>
      </c>
      <c r="C48" s="241"/>
      <c r="D48" s="241"/>
      <c r="E48" s="242"/>
      <c r="F48" s="243" t="s">
        <v>0</v>
      </c>
      <c r="G48" s="243">
        <v>37</v>
      </c>
      <c r="H48" s="244">
        <v>360</v>
      </c>
      <c r="I48" s="244">
        <f>G48*H48</f>
        <v>13320</v>
      </c>
      <c r="J48" s="245"/>
    </row>
    <row r="49" spans="1:10" ht="12.75">
      <c r="A49" s="239" t="s">
        <v>539</v>
      </c>
      <c r="B49" s="240" t="s">
        <v>540</v>
      </c>
      <c r="C49" s="241"/>
      <c r="D49" s="241"/>
      <c r="E49" s="242"/>
      <c r="F49" s="243" t="s">
        <v>0</v>
      </c>
      <c r="G49" s="243">
        <v>37</v>
      </c>
      <c r="H49" s="244">
        <v>35</v>
      </c>
      <c r="I49" s="244">
        <f>G49*H49</f>
        <v>1295</v>
      </c>
      <c r="J49" s="155"/>
    </row>
    <row r="50" spans="1:10" ht="12.75">
      <c r="A50" s="239" t="s">
        <v>541</v>
      </c>
      <c r="B50" s="240" t="s">
        <v>542</v>
      </c>
      <c r="C50" s="241"/>
      <c r="D50" s="241"/>
      <c r="E50" s="242"/>
      <c r="F50" s="243" t="s">
        <v>0</v>
      </c>
      <c r="G50" s="243">
        <v>1</v>
      </c>
      <c r="H50" s="244">
        <v>650</v>
      </c>
      <c r="I50" s="244">
        <f>G50*H50</f>
        <v>650</v>
      </c>
      <c r="J50" s="155"/>
    </row>
    <row r="51" spans="1:10" ht="12.75">
      <c r="A51" s="151"/>
      <c r="B51" s="152"/>
      <c r="C51" s="241"/>
      <c r="D51" s="241"/>
      <c r="E51" s="242"/>
      <c r="F51" s="153"/>
      <c r="G51" s="153"/>
      <c r="H51" s="154"/>
      <c r="I51" s="154"/>
      <c r="J51" s="93">
        <f>SUM(I48:I50)</f>
        <v>15265</v>
      </c>
    </row>
    <row r="52" spans="1:10" ht="12.75">
      <c r="A52" s="156" t="s">
        <v>543</v>
      </c>
      <c r="B52" s="157" t="s">
        <v>544</v>
      </c>
      <c r="C52" s="158"/>
      <c r="D52" s="158"/>
      <c r="E52" s="159"/>
      <c r="F52" s="153"/>
      <c r="G52" s="153"/>
      <c r="H52" s="154"/>
      <c r="I52" s="154"/>
      <c r="J52" s="155"/>
    </row>
    <row r="53" spans="1:10" ht="12.75">
      <c r="A53" s="239" t="s">
        <v>545</v>
      </c>
      <c r="B53" s="240" t="s">
        <v>546</v>
      </c>
      <c r="C53" s="241"/>
      <c r="D53" s="241"/>
      <c r="E53" s="242"/>
      <c r="F53" s="243" t="s">
        <v>0</v>
      </c>
      <c r="G53" s="243">
        <v>1</v>
      </c>
      <c r="H53" s="244">
        <v>10500</v>
      </c>
      <c r="I53" s="244">
        <f>G53*H53</f>
        <v>10500</v>
      </c>
      <c r="J53" s="155"/>
    </row>
    <row r="54" spans="1:10" ht="12.75">
      <c r="A54" s="239" t="s">
        <v>547</v>
      </c>
      <c r="B54" s="240" t="s">
        <v>548</v>
      </c>
      <c r="C54" s="241"/>
      <c r="D54" s="241"/>
      <c r="E54" s="242"/>
      <c r="F54" s="243" t="s">
        <v>0</v>
      </c>
      <c r="G54" s="243">
        <v>1</v>
      </c>
      <c r="H54" s="244">
        <v>7700</v>
      </c>
      <c r="I54" s="244">
        <f>G54*H54</f>
        <v>7700</v>
      </c>
      <c r="J54" s="155"/>
    </row>
    <row r="55" spans="1:10" ht="12.75">
      <c r="A55" s="239" t="s">
        <v>549</v>
      </c>
      <c r="B55" s="240" t="s">
        <v>550</v>
      </c>
      <c r="C55" s="241"/>
      <c r="D55" s="241"/>
      <c r="E55" s="242"/>
      <c r="F55" s="243" t="s">
        <v>0</v>
      </c>
      <c r="G55" s="243">
        <v>1</v>
      </c>
      <c r="H55" s="244">
        <v>6750</v>
      </c>
      <c r="I55" s="244">
        <f>G55*H55</f>
        <v>6750</v>
      </c>
      <c r="J55" s="93">
        <v>24950</v>
      </c>
    </row>
    <row r="56" spans="1:10" ht="12.75">
      <c r="A56" s="246"/>
      <c r="B56" s="89"/>
      <c r="C56" s="241"/>
      <c r="D56" s="241"/>
      <c r="E56" s="242"/>
      <c r="F56" s="153"/>
      <c r="G56" s="153"/>
      <c r="H56" s="154"/>
      <c r="I56" s="154"/>
      <c r="J56" s="155"/>
    </row>
    <row r="57" spans="1:11" s="48" customFormat="1" ht="12.75">
      <c r="A57" s="182" t="s">
        <v>177</v>
      </c>
      <c r="B57" s="175" t="s">
        <v>600</v>
      </c>
      <c r="C57" s="175"/>
      <c r="D57" s="175"/>
      <c r="E57" s="183"/>
      <c r="F57" s="45"/>
      <c r="G57" s="45"/>
      <c r="H57" s="45"/>
      <c r="I57" s="247"/>
      <c r="J57" s="46"/>
      <c r="K57" s="47"/>
    </row>
    <row r="58" spans="1:10" ht="12.75">
      <c r="A58" s="64"/>
      <c r="B58" s="248" t="s">
        <v>174</v>
      </c>
      <c r="C58" s="248" t="s">
        <v>175</v>
      </c>
      <c r="D58" s="248" t="s">
        <v>176</v>
      </c>
      <c r="E58" s="34"/>
      <c r="F58" s="143"/>
      <c r="G58" s="143"/>
      <c r="H58" s="143"/>
      <c r="I58" s="144"/>
      <c r="J58" s="150"/>
    </row>
    <row r="59" spans="1:10" ht="12.75">
      <c r="A59" s="233" t="s">
        <v>180</v>
      </c>
      <c r="B59" s="249" t="s">
        <v>88</v>
      </c>
      <c r="C59" s="250"/>
      <c r="D59" s="249" t="s">
        <v>138</v>
      </c>
      <c r="E59" s="231"/>
      <c r="F59" s="233" t="s">
        <v>0</v>
      </c>
      <c r="G59" s="233">
        <v>2</v>
      </c>
      <c r="H59" s="233">
        <v>1100</v>
      </c>
      <c r="I59" s="234">
        <f aca="true" t="shared" si="0" ref="I59:I101">G59*H59</f>
        <v>2200</v>
      </c>
      <c r="J59" s="150"/>
    </row>
    <row r="60" spans="1:10" ht="12.75">
      <c r="A60" s="233" t="s">
        <v>181</v>
      </c>
      <c r="B60" s="249" t="s">
        <v>89</v>
      </c>
      <c r="C60" s="249" t="s">
        <v>122</v>
      </c>
      <c r="D60" s="249" t="s">
        <v>139</v>
      </c>
      <c r="E60" s="232"/>
      <c r="F60" s="233" t="s">
        <v>0</v>
      </c>
      <c r="G60" s="233">
        <v>1</v>
      </c>
      <c r="H60" s="233">
        <v>560</v>
      </c>
      <c r="I60" s="234">
        <f t="shared" si="0"/>
        <v>560</v>
      </c>
      <c r="J60" s="150"/>
    </row>
    <row r="61" spans="1:10" ht="12.75">
      <c r="A61" s="233" t="s">
        <v>182</v>
      </c>
      <c r="B61" s="249" t="s">
        <v>90</v>
      </c>
      <c r="C61" s="249" t="s">
        <v>123</v>
      </c>
      <c r="D61" s="249" t="s">
        <v>140</v>
      </c>
      <c r="E61" s="232"/>
      <c r="F61" s="233" t="s">
        <v>0</v>
      </c>
      <c r="G61" s="233">
        <v>1</v>
      </c>
      <c r="H61" s="233">
        <v>730</v>
      </c>
      <c r="I61" s="234">
        <f>G61*H61</f>
        <v>730</v>
      </c>
      <c r="J61" s="150"/>
    </row>
    <row r="62" spans="1:10" ht="12.75">
      <c r="A62" s="233" t="s">
        <v>183</v>
      </c>
      <c r="B62" s="249" t="s">
        <v>91</v>
      </c>
      <c r="C62" s="249" t="s">
        <v>124</v>
      </c>
      <c r="D62" s="249" t="s">
        <v>141</v>
      </c>
      <c r="E62" s="232"/>
      <c r="F62" s="233" t="s">
        <v>0</v>
      </c>
      <c r="G62" s="233">
        <v>1</v>
      </c>
      <c r="H62" s="233">
        <v>2020</v>
      </c>
      <c r="I62" s="234">
        <f t="shared" si="0"/>
        <v>2020</v>
      </c>
      <c r="J62" s="150"/>
    </row>
    <row r="63" spans="1:10" ht="12.75">
      <c r="A63" s="233" t="s">
        <v>184</v>
      </c>
      <c r="B63" s="249" t="s">
        <v>92</v>
      </c>
      <c r="C63" s="249" t="s">
        <v>125</v>
      </c>
      <c r="D63" s="249" t="s">
        <v>142</v>
      </c>
      <c r="E63" s="232"/>
      <c r="F63" s="233" t="s">
        <v>0</v>
      </c>
      <c r="G63" s="233">
        <v>1</v>
      </c>
      <c r="H63" s="233">
        <v>350</v>
      </c>
      <c r="I63" s="234">
        <f t="shared" si="0"/>
        <v>350</v>
      </c>
      <c r="J63" s="150"/>
    </row>
    <row r="64" spans="1:10" ht="12.75">
      <c r="A64" s="233" t="s">
        <v>185</v>
      </c>
      <c r="B64" s="249" t="s">
        <v>88</v>
      </c>
      <c r="C64" s="249"/>
      <c r="D64" s="249" t="s">
        <v>143</v>
      </c>
      <c r="E64" s="232"/>
      <c r="F64" s="233" t="s">
        <v>0</v>
      </c>
      <c r="G64" s="233">
        <v>1</v>
      </c>
      <c r="H64" s="233">
        <v>1040</v>
      </c>
      <c r="I64" s="234">
        <f t="shared" si="0"/>
        <v>1040</v>
      </c>
      <c r="J64" s="150"/>
    </row>
    <row r="65" spans="1:10" ht="12.75">
      <c r="A65" s="233" t="s">
        <v>186</v>
      </c>
      <c r="B65" s="249" t="s">
        <v>93</v>
      </c>
      <c r="C65" s="249"/>
      <c r="D65" s="249" t="s">
        <v>144</v>
      </c>
      <c r="E65" s="232"/>
      <c r="F65" s="233" t="s">
        <v>0</v>
      </c>
      <c r="G65" s="233">
        <v>1</v>
      </c>
      <c r="H65" s="233">
        <v>540</v>
      </c>
      <c r="I65" s="234">
        <f t="shared" si="0"/>
        <v>540</v>
      </c>
      <c r="J65" s="150"/>
    </row>
    <row r="66" spans="1:10" ht="12.75">
      <c r="A66" s="233" t="s">
        <v>187</v>
      </c>
      <c r="B66" s="249" t="s">
        <v>94</v>
      </c>
      <c r="C66" s="249"/>
      <c r="D66" s="249" t="s">
        <v>145</v>
      </c>
      <c r="E66" s="232"/>
      <c r="F66" s="233" t="s">
        <v>0</v>
      </c>
      <c r="G66" s="233">
        <v>8</v>
      </c>
      <c r="H66" s="233">
        <v>180</v>
      </c>
      <c r="I66" s="234">
        <f t="shared" si="0"/>
        <v>1440</v>
      </c>
      <c r="J66" s="224"/>
    </row>
    <row r="67" spans="1:10" ht="12.75">
      <c r="A67" s="233" t="s">
        <v>188</v>
      </c>
      <c r="B67" s="249" t="s">
        <v>95</v>
      </c>
      <c r="C67" s="249"/>
      <c r="D67" s="249" t="s">
        <v>143</v>
      </c>
      <c r="E67" s="232"/>
      <c r="F67" s="233" t="s">
        <v>0</v>
      </c>
      <c r="G67" s="233">
        <v>3</v>
      </c>
      <c r="H67" s="233">
        <v>550</v>
      </c>
      <c r="I67" s="234">
        <f t="shared" si="0"/>
        <v>1650</v>
      </c>
      <c r="J67" s="150"/>
    </row>
    <row r="68" spans="1:10" ht="12.75">
      <c r="A68" s="233" t="s">
        <v>189</v>
      </c>
      <c r="B68" s="249" t="s">
        <v>96</v>
      </c>
      <c r="C68" s="249"/>
      <c r="D68" s="249" t="s">
        <v>146</v>
      </c>
      <c r="E68" s="232"/>
      <c r="F68" s="233" t="s">
        <v>0</v>
      </c>
      <c r="G68" s="233">
        <v>4</v>
      </c>
      <c r="H68" s="233">
        <v>240</v>
      </c>
      <c r="I68" s="234">
        <f t="shared" si="0"/>
        <v>960</v>
      </c>
      <c r="J68" s="150"/>
    </row>
    <row r="69" spans="1:10" ht="12.75">
      <c r="A69" s="233" t="s">
        <v>190</v>
      </c>
      <c r="B69" s="249" t="s">
        <v>97</v>
      </c>
      <c r="C69" s="249" t="s">
        <v>126</v>
      </c>
      <c r="D69" s="249" t="s">
        <v>147</v>
      </c>
      <c r="E69" s="232"/>
      <c r="F69" s="233" t="s">
        <v>0</v>
      </c>
      <c r="G69" s="233">
        <v>2</v>
      </c>
      <c r="H69" s="233">
        <v>1690</v>
      </c>
      <c r="I69" s="234">
        <f t="shared" si="0"/>
        <v>3380</v>
      </c>
      <c r="J69" s="150"/>
    </row>
    <row r="70" spans="1:10" ht="25.5">
      <c r="A70" s="233" t="s">
        <v>191</v>
      </c>
      <c r="B70" s="249" t="s">
        <v>98</v>
      </c>
      <c r="C70" s="249" t="s">
        <v>127</v>
      </c>
      <c r="D70" s="249" t="s">
        <v>148</v>
      </c>
      <c r="E70" s="232"/>
      <c r="F70" s="233" t="s">
        <v>0</v>
      </c>
      <c r="G70" s="233">
        <v>3</v>
      </c>
      <c r="H70" s="233">
        <v>2890</v>
      </c>
      <c r="I70" s="234">
        <f t="shared" si="0"/>
        <v>8670</v>
      </c>
      <c r="J70" s="224"/>
    </row>
    <row r="71" spans="1:10" ht="12.75">
      <c r="A71" s="233" t="s">
        <v>192</v>
      </c>
      <c r="B71" s="249" t="s">
        <v>99</v>
      </c>
      <c r="C71" s="249"/>
      <c r="D71" s="249" t="s">
        <v>149</v>
      </c>
      <c r="E71" s="232"/>
      <c r="F71" s="233" t="s">
        <v>0</v>
      </c>
      <c r="G71" s="233">
        <v>1</v>
      </c>
      <c r="H71" s="233">
        <v>4570</v>
      </c>
      <c r="I71" s="234">
        <f t="shared" si="0"/>
        <v>4570</v>
      </c>
      <c r="J71" s="150"/>
    </row>
    <row r="72" spans="1:10" ht="12.75">
      <c r="A72" s="233" t="s">
        <v>193</v>
      </c>
      <c r="B72" s="249" t="s">
        <v>88</v>
      </c>
      <c r="C72" s="249"/>
      <c r="D72" s="249" t="s">
        <v>150</v>
      </c>
      <c r="E72" s="232"/>
      <c r="F72" s="233" t="s">
        <v>0</v>
      </c>
      <c r="G72" s="233">
        <v>2</v>
      </c>
      <c r="H72" s="233">
        <v>860</v>
      </c>
      <c r="I72" s="234">
        <f t="shared" si="0"/>
        <v>1720</v>
      </c>
      <c r="J72" s="150"/>
    </row>
    <row r="73" spans="1:10" ht="12.75">
      <c r="A73" s="233" t="s">
        <v>194</v>
      </c>
      <c r="B73" s="249" t="s">
        <v>100</v>
      </c>
      <c r="C73" s="249"/>
      <c r="D73" s="249" t="s">
        <v>151</v>
      </c>
      <c r="E73" s="232"/>
      <c r="F73" s="233" t="s">
        <v>0</v>
      </c>
      <c r="G73" s="233">
        <v>3</v>
      </c>
      <c r="H73" s="233">
        <v>1320</v>
      </c>
      <c r="I73" s="234">
        <f t="shared" si="0"/>
        <v>3960</v>
      </c>
      <c r="J73" s="150"/>
    </row>
    <row r="74" spans="1:10" ht="12.75">
      <c r="A74" s="233" t="s">
        <v>195</v>
      </c>
      <c r="B74" s="249" t="s">
        <v>93</v>
      </c>
      <c r="C74" s="249"/>
      <c r="D74" s="249" t="s">
        <v>152</v>
      </c>
      <c r="E74" s="232"/>
      <c r="F74" s="233" t="s">
        <v>0</v>
      </c>
      <c r="G74" s="233">
        <v>2</v>
      </c>
      <c r="H74" s="233">
        <v>440</v>
      </c>
      <c r="I74" s="234">
        <f t="shared" si="0"/>
        <v>880</v>
      </c>
      <c r="J74" s="150"/>
    </row>
    <row r="75" spans="1:10" ht="12.75">
      <c r="A75" s="233" t="s">
        <v>198</v>
      </c>
      <c r="B75" s="249" t="s">
        <v>93</v>
      </c>
      <c r="C75" s="249"/>
      <c r="D75" s="249" t="s">
        <v>153</v>
      </c>
      <c r="E75" s="232"/>
      <c r="F75" s="233" t="s">
        <v>0</v>
      </c>
      <c r="G75" s="233">
        <v>1</v>
      </c>
      <c r="H75" s="233">
        <v>380</v>
      </c>
      <c r="I75" s="234">
        <f t="shared" si="0"/>
        <v>380</v>
      </c>
      <c r="J75" s="150"/>
    </row>
    <row r="76" spans="1:10" ht="12.75">
      <c r="A76" s="233" t="s">
        <v>199</v>
      </c>
      <c r="B76" s="249" t="s">
        <v>88</v>
      </c>
      <c r="C76" s="249"/>
      <c r="D76" s="249" t="s">
        <v>154</v>
      </c>
      <c r="E76" s="232"/>
      <c r="F76" s="233" t="s">
        <v>0</v>
      </c>
      <c r="G76" s="233">
        <v>1</v>
      </c>
      <c r="H76" s="233">
        <v>840</v>
      </c>
      <c r="I76" s="234">
        <f t="shared" si="0"/>
        <v>840</v>
      </c>
      <c r="J76" s="150"/>
    </row>
    <row r="77" spans="1:10" ht="12.75">
      <c r="A77" s="233" t="s">
        <v>200</v>
      </c>
      <c r="B77" s="249" t="s">
        <v>88</v>
      </c>
      <c r="C77" s="249"/>
      <c r="D77" s="249" t="s">
        <v>155</v>
      </c>
      <c r="E77" s="232"/>
      <c r="F77" s="233" t="s">
        <v>0</v>
      </c>
      <c r="G77" s="233">
        <v>1</v>
      </c>
      <c r="H77" s="233">
        <v>660</v>
      </c>
      <c r="I77" s="234">
        <f t="shared" si="0"/>
        <v>660</v>
      </c>
      <c r="J77" s="150"/>
    </row>
    <row r="78" spans="1:10" ht="12.75">
      <c r="A78" s="233" t="s">
        <v>201</v>
      </c>
      <c r="B78" s="249" t="s">
        <v>101</v>
      </c>
      <c r="C78" s="249"/>
      <c r="D78" s="249" t="s">
        <v>156</v>
      </c>
      <c r="E78" s="232"/>
      <c r="F78" s="233" t="s">
        <v>0</v>
      </c>
      <c r="G78" s="233">
        <v>1</v>
      </c>
      <c r="H78" s="233">
        <v>540</v>
      </c>
      <c r="I78" s="234">
        <f t="shared" si="0"/>
        <v>540</v>
      </c>
      <c r="J78" s="150"/>
    </row>
    <row r="79" spans="1:10" ht="12.75">
      <c r="A79" s="233" t="s">
        <v>202</v>
      </c>
      <c r="B79" s="249" t="s">
        <v>102</v>
      </c>
      <c r="C79" s="249"/>
      <c r="D79" s="249" t="s">
        <v>157</v>
      </c>
      <c r="E79" s="232"/>
      <c r="F79" s="233" t="s">
        <v>0</v>
      </c>
      <c r="G79" s="233">
        <v>1</v>
      </c>
      <c r="H79" s="233">
        <v>500</v>
      </c>
      <c r="I79" s="234">
        <f t="shared" si="0"/>
        <v>500</v>
      </c>
      <c r="J79" s="150"/>
    </row>
    <row r="80" spans="1:10" ht="12.75">
      <c r="A80" s="233" t="s">
        <v>204</v>
      </c>
      <c r="B80" s="249" t="s">
        <v>103</v>
      </c>
      <c r="C80" s="249"/>
      <c r="D80" s="249" t="s">
        <v>158</v>
      </c>
      <c r="E80" s="232"/>
      <c r="F80" s="233" t="s">
        <v>0</v>
      </c>
      <c r="G80" s="233">
        <v>2</v>
      </c>
      <c r="H80" s="233">
        <v>530</v>
      </c>
      <c r="I80" s="234">
        <f t="shared" si="0"/>
        <v>1060</v>
      </c>
      <c r="J80" s="150"/>
    </row>
    <row r="81" spans="1:10" ht="12.75">
      <c r="A81" s="233" t="s">
        <v>205</v>
      </c>
      <c r="B81" s="249" t="s">
        <v>104</v>
      </c>
      <c r="C81" s="249"/>
      <c r="D81" s="249" t="s">
        <v>159</v>
      </c>
      <c r="E81" s="232"/>
      <c r="F81" s="233" t="s">
        <v>0</v>
      </c>
      <c r="G81" s="233">
        <v>1</v>
      </c>
      <c r="H81" s="233">
        <v>2740</v>
      </c>
      <c r="I81" s="234">
        <f t="shared" si="0"/>
        <v>2740</v>
      </c>
      <c r="J81" s="150"/>
    </row>
    <row r="82" spans="1:10" ht="12.75">
      <c r="A82" s="233" t="s">
        <v>206</v>
      </c>
      <c r="B82" s="249" t="s">
        <v>105</v>
      </c>
      <c r="C82" s="249"/>
      <c r="D82" s="249" t="s">
        <v>160</v>
      </c>
      <c r="E82" s="232"/>
      <c r="F82" s="233" t="s">
        <v>0</v>
      </c>
      <c r="G82" s="233">
        <v>1</v>
      </c>
      <c r="H82" s="233">
        <v>900</v>
      </c>
      <c r="I82" s="234">
        <f t="shared" si="0"/>
        <v>900</v>
      </c>
      <c r="J82" s="150"/>
    </row>
    <row r="83" spans="1:10" ht="12.75">
      <c r="A83" s="233" t="s">
        <v>208</v>
      </c>
      <c r="B83" s="249" t="s">
        <v>601</v>
      </c>
      <c r="C83" s="249"/>
      <c r="D83" s="249" t="s">
        <v>161</v>
      </c>
      <c r="E83" s="232"/>
      <c r="F83" s="233" t="s">
        <v>0</v>
      </c>
      <c r="G83" s="233">
        <v>2</v>
      </c>
      <c r="H83" s="233">
        <v>385</v>
      </c>
      <c r="I83" s="234">
        <f t="shared" si="0"/>
        <v>770</v>
      </c>
      <c r="J83" s="150"/>
    </row>
    <row r="84" spans="1:10" ht="12.75">
      <c r="A84" s="233" t="s">
        <v>209</v>
      </c>
      <c r="B84" s="249" t="s">
        <v>107</v>
      </c>
      <c r="C84" s="249"/>
      <c r="D84" s="249" t="s">
        <v>162</v>
      </c>
      <c r="E84" s="232"/>
      <c r="F84" s="233" t="s">
        <v>0</v>
      </c>
      <c r="G84" s="233">
        <v>2</v>
      </c>
      <c r="H84" s="233">
        <v>1040</v>
      </c>
      <c r="I84" s="234">
        <f t="shared" si="0"/>
        <v>2080</v>
      </c>
      <c r="J84" s="150"/>
    </row>
    <row r="85" spans="1:10" ht="12.75">
      <c r="A85" s="233" t="s">
        <v>210</v>
      </c>
      <c r="B85" s="249" t="s">
        <v>108</v>
      </c>
      <c r="C85" s="249" t="s">
        <v>128</v>
      </c>
      <c r="D85" s="249" t="s">
        <v>163</v>
      </c>
      <c r="E85" s="232"/>
      <c r="F85" s="233" t="s">
        <v>0</v>
      </c>
      <c r="G85" s="233">
        <v>1</v>
      </c>
      <c r="H85" s="233">
        <v>7480</v>
      </c>
      <c r="I85" s="234">
        <f t="shared" si="0"/>
        <v>7480</v>
      </c>
      <c r="J85" s="150"/>
    </row>
    <row r="86" spans="1:10" ht="12.75">
      <c r="A86" s="233" t="s">
        <v>211</v>
      </c>
      <c r="B86" s="249" t="s">
        <v>109</v>
      </c>
      <c r="C86" s="249" t="s">
        <v>129</v>
      </c>
      <c r="D86" s="249" t="s">
        <v>163</v>
      </c>
      <c r="E86" s="232"/>
      <c r="F86" s="233" t="s">
        <v>0</v>
      </c>
      <c r="G86" s="233">
        <v>1</v>
      </c>
      <c r="H86" s="233">
        <v>4530</v>
      </c>
      <c r="I86" s="234">
        <f t="shared" si="0"/>
        <v>4530</v>
      </c>
      <c r="J86" s="150"/>
    </row>
    <row r="87" spans="1:10" ht="12.75">
      <c r="A87" s="233" t="s">
        <v>212</v>
      </c>
      <c r="B87" s="249" t="s">
        <v>110</v>
      </c>
      <c r="C87" s="249"/>
      <c r="D87" s="249" t="s">
        <v>164</v>
      </c>
      <c r="E87" s="232"/>
      <c r="F87" s="233" t="s">
        <v>0</v>
      </c>
      <c r="G87" s="233">
        <v>2</v>
      </c>
      <c r="H87" s="233">
        <v>450</v>
      </c>
      <c r="I87" s="234">
        <f t="shared" si="0"/>
        <v>900</v>
      </c>
      <c r="J87" s="150"/>
    </row>
    <row r="88" spans="1:10" ht="12.75">
      <c r="A88" s="233" t="s">
        <v>213</v>
      </c>
      <c r="B88" s="249" t="s">
        <v>111</v>
      </c>
      <c r="C88" s="249" t="s">
        <v>130</v>
      </c>
      <c r="D88" s="249" t="s">
        <v>163</v>
      </c>
      <c r="E88" s="232"/>
      <c r="F88" s="233" t="s">
        <v>0</v>
      </c>
      <c r="G88" s="233">
        <v>1</v>
      </c>
      <c r="H88" s="233">
        <v>4360</v>
      </c>
      <c r="I88" s="234">
        <f t="shared" si="0"/>
        <v>4360</v>
      </c>
      <c r="J88" s="150"/>
    </row>
    <row r="89" spans="1:10" ht="12.75">
      <c r="A89" s="233" t="s">
        <v>214</v>
      </c>
      <c r="B89" s="249" t="s">
        <v>112</v>
      </c>
      <c r="C89" s="249" t="s">
        <v>131</v>
      </c>
      <c r="D89" s="249" t="s">
        <v>163</v>
      </c>
      <c r="E89" s="232"/>
      <c r="F89" s="233" t="s">
        <v>0</v>
      </c>
      <c r="G89" s="233">
        <v>1</v>
      </c>
      <c r="H89" s="233">
        <v>3780</v>
      </c>
      <c r="I89" s="234">
        <f t="shared" si="0"/>
        <v>3780</v>
      </c>
      <c r="J89" s="150"/>
    </row>
    <row r="90" spans="1:10" ht="12.75">
      <c r="A90" s="233" t="s">
        <v>215</v>
      </c>
      <c r="B90" s="249" t="s">
        <v>112</v>
      </c>
      <c r="C90" s="249" t="s">
        <v>132</v>
      </c>
      <c r="D90" s="249" t="s">
        <v>162</v>
      </c>
      <c r="E90" s="232"/>
      <c r="F90" s="233" t="s">
        <v>0</v>
      </c>
      <c r="G90" s="233">
        <v>1</v>
      </c>
      <c r="H90" s="233">
        <v>2370</v>
      </c>
      <c r="I90" s="234">
        <f t="shared" si="0"/>
        <v>2370</v>
      </c>
      <c r="J90" s="150"/>
    </row>
    <row r="91" spans="1:10" ht="12.75">
      <c r="A91" s="233" t="s">
        <v>217</v>
      </c>
      <c r="B91" s="249" t="s">
        <v>114</v>
      </c>
      <c r="C91" s="249" t="s">
        <v>133</v>
      </c>
      <c r="D91" s="249" t="s">
        <v>162</v>
      </c>
      <c r="E91" s="232"/>
      <c r="F91" s="233" t="s">
        <v>0</v>
      </c>
      <c r="G91" s="233">
        <v>1</v>
      </c>
      <c r="H91" s="233">
        <v>2540</v>
      </c>
      <c r="I91" s="234">
        <f t="shared" si="0"/>
        <v>2540</v>
      </c>
      <c r="J91" s="150"/>
    </row>
    <row r="92" spans="1:10" ht="12.75">
      <c r="A92" s="233" t="s">
        <v>221</v>
      </c>
      <c r="B92" s="249" t="s">
        <v>115</v>
      </c>
      <c r="C92" s="249" t="s">
        <v>134</v>
      </c>
      <c r="D92" s="249" t="s">
        <v>165</v>
      </c>
      <c r="E92" s="232"/>
      <c r="F92" s="233" t="s">
        <v>0</v>
      </c>
      <c r="G92" s="233">
        <v>1</v>
      </c>
      <c r="H92" s="233">
        <v>2260</v>
      </c>
      <c r="I92" s="234">
        <f t="shared" si="0"/>
        <v>2260</v>
      </c>
      <c r="J92" s="150"/>
    </row>
    <row r="93" spans="1:10" ht="12.75">
      <c r="A93" s="233" t="s">
        <v>222</v>
      </c>
      <c r="B93" s="249" t="s">
        <v>116</v>
      </c>
      <c r="C93" s="249"/>
      <c r="D93" s="249" t="s">
        <v>166</v>
      </c>
      <c r="E93" s="232"/>
      <c r="F93" s="233" t="s">
        <v>0</v>
      </c>
      <c r="G93" s="233">
        <v>1</v>
      </c>
      <c r="H93" s="233">
        <v>1030</v>
      </c>
      <c r="I93" s="234">
        <f t="shared" si="0"/>
        <v>1030</v>
      </c>
      <c r="J93" s="150"/>
    </row>
    <row r="94" spans="1:10" ht="25.5">
      <c r="A94" s="233" t="s">
        <v>223</v>
      </c>
      <c r="B94" s="249" t="s">
        <v>117</v>
      </c>
      <c r="C94" s="249" t="s">
        <v>135</v>
      </c>
      <c r="D94" s="249" t="s">
        <v>167</v>
      </c>
      <c r="E94" s="232"/>
      <c r="F94" s="233" t="s">
        <v>0</v>
      </c>
      <c r="G94" s="233">
        <v>1</v>
      </c>
      <c r="H94" s="233">
        <v>3740</v>
      </c>
      <c r="I94" s="234">
        <f t="shared" si="0"/>
        <v>3740</v>
      </c>
      <c r="J94" s="150"/>
    </row>
    <row r="95" spans="1:10" ht="12.75">
      <c r="A95" s="233" t="s">
        <v>224</v>
      </c>
      <c r="B95" s="249" t="s">
        <v>118</v>
      </c>
      <c r="C95" s="249"/>
      <c r="D95" s="249" t="s">
        <v>168</v>
      </c>
      <c r="E95" s="232"/>
      <c r="F95" s="233" t="s">
        <v>0</v>
      </c>
      <c r="G95" s="233">
        <v>1</v>
      </c>
      <c r="H95" s="233">
        <v>440</v>
      </c>
      <c r="I95" s="234">
        <f t="shared" si="0"/>
        <v>440</v>
      </c>
      <c r="J95" s="150"/>
    </row>
    <row r="96" spans="1:10" ht="12.75">
      <c r="A96" s="233" t="s">
        <v>226</v>
      </c>
      <c r="B96" s="249" t="s">
        <v>119</v>
      </c>
      <c r="C96" s="249" t="s">
        <v>136</v>
      </c>
      <c r="D96" s="249" t="s">
        <v>169</v>
      </c>
      <c r="E96" s="232"/>
      <c r="F96" s="233" t="s">
        <v>0</v>
      </c>
      <c r="G96" s="233">
        <v>1</v>
      </c>
      <c r="H96" s="233">
        <v>11600</v>
      </c>
      <c r="I96" s="234">
        <f t="shared" si="0"/>
        <v>11600</v>
      </c>
      <c r="J96" s="150"/>
    </row>
    <row r="97" spans="1:10" ht="12.75">
      <c r="A97" s="233" t="s">
        <v>227</v>
      </c>
      <c r="B97" s="249" t="s">
        <v>120</v>
      </c>
      <c r="C97" s="249"/>
      <c r="D97" s="249" t="s">
        <v>170</v>
      </c>
      <c r="E97" s="232"/>
      <c r="F97" s="233" t="s">
        <v>0</v>
      </c>
      <c r="G97" s="233">
        <v>1</v>
      </c>
      <c r="H97" s="233">
        <v>540</v>
      </c>
      <c r="I97" s="234">
        <f t="shared" si="0"/>
        <v>540</v>
      </c>
      <c r="J97" s="150"/>
    </row>
    <row r="98" spans="1:10" ht="12.75">
      <c r="A98" s="233" t="s">
        <v>228</v>
      </c>
      <c r="B98" s="249" t="s">
        <v>121</v>
      </c>
      <c r="C98" s="249"/>
      <c r="D98" s="249" t="s">
        <v>171</v>
      </c>
      <c r="E98" s="232"/>
      <c r="F98" s="233" t="s">
        <v>0</v>
      </c>
      <c r="G98" s="233">
        <v>1</v>
      </c>
      <c r="H98" s="233">
        <v>860</v>
      </c>
      <c r="I98" s="234">
        <f t="shared" si="0"/>
        <v>860</v>
      </c>
      <c r="J98" s="150"/>
    </row>
    <row r="99" spans="1:10" ht="12.75">
      <c r="A99" s="233" t="s">
        <v>229</v>
      </c>
      <c r="B99" s="249" t="s">
        <v>97</v>
      </c>
      <c r="C99" s="249" t="s">
        <v>137</v>
      </c>
      <c r="D99" s="249" t="s">
        <v>172</v>
      </c>
      <c r="E99" s="232"/>
      <c r="F99" s="233" t="s">
        <v>0</v>
      </c>
      <c r="G99" s="233">
        <v>1</v>
      </c>
      <c r="H99" s="233">
        <v>2400</v>
      </c>
      <c r="I99" s="234">
        <f t="shared" si="0"/>
        <v>2400</v>
      </c>
      <c r="J99" s="150"/>
    </row>
    <row r="100" spans="1:10" ht="12.75">
      <c r="A100" s="233" t="s">
        <v>230</v>
      </c>
      <c r="B100" s="249" t="s">
        <v>361</v>
      </c>
      <c r="C100" s="249"/>
      <c r="D100" s="249" t="s">
        <v>362</v>
      </c>
      <c r="E100" s="232"/>
      <c r="F100" s="233" t="s">
        <v>0</v>
      </c>
      <c r="G100" s="233">
        <v>7</v>
      </c>
      <c r="H100" s="233">
        <v>200</v>
      </c>
      <c r="I100" s="234">
        <f t="shared" si="0"/>
        <v>1400</v>
      </c>
      <c r="J100" s="150"/>
    </row>
    <row r="101" spans="1:10" ht="12.75">
      <c r="A101" s="233" t="s">
        <v>231</v>
      </c>
      <c r="B101" s="249" t="s">
        <v>361</v>
      </c>
      <c r="C101" s="249"/>
      <c r="D101" s="249" t="s">
        <v>363</v>
      </c>
      <c r="E101" s="232"/>
      <c r="F101" s="233" t="s">
        <v>0</v>
      </c>
      <c r="G101" s="233">
        <v>2</v>
      </c>
      <c r="H101" s="233">
        <v>370</v>
      </c>
      <c r="I101" s="234">
        <f t="shared" si="0"/>
        <v>740</v>
      </c>
      <c r="J101" s="150"/>
    </row>
    <row r="102" spans="1:10" ht="12.75">
      <c r="A102" s="143"/>
      <c r="B102" s="251"/>
      <c r="C102" s="251"/>
      <c r="D102" s="251"/>
      <c r="E102" s="232"/>
      <c r="F102" s="143"/>
      <c r="G102" s="143"/>
      <c r="H102" s="144"/>
      <c r="I102" s="144"/>
      <c r="J102" s="93">
        <f>SUM(I59:I101)</f>
        <v>96110</v>
      </c>
    </row>
    <row r="103" spans="1:11" s="48" customFormat="1" ht="12.75">
      <c r="A103" s="182" t="s">
        <v>178</v>
      </c>
      <c r="B103" s="175" t="s">
        <v>179</v>
      </c>
      <c r="C103" s="175"/>
      <c r="D103" s="175"/>
      <c r="E103" s="183"/>
      <c r="F103" s="45"/>
      <c r="G103" s="45"/>
      <c r="H103" s="45"/>
      <c r="I103" s="247"/>
      <c r="J103" s="46"/>
      <c r="K103" s="47"/>
    </row>
    <row r="104" spans="1:10" ht="12.75">
      <c r="A104" s="64"/>
      <c r="B104" s="248" t="s">
        <v>174</v>
      </c>
      <c r="C104" s="248" t="s">
        <v>175</v>
      </c>
      <c r="D104" s="248" t="s">
        <v>176</v>
      </c>
      <c r="E104" s="34"/>
      <c r="F104" s="143"/>
      <c r="G104" s="143"/>
      <c r="H104" s="143"/>
      <c r="I104" s="144"/>
      <c r="J104" s="150"/>
    </row>
    <row r="105" spans="1:10" ht="12.75">
      <c r="A105" s="233" t="s">
        <v>232</v>
      </c>
      <c r="B105" s="249" t="s">
        <v>333</v>
      </c>
      <c r="C105" s="250"/>
      <c r="D105" s="249" t="s">
        <v>346</v>
      </c>
      <c r="E105" s="231"/>
      <c r="F105" s="233" t="s">
        <v>0</v>
      </c>
      <c r="G105" s="233">
        <v>1</v>
      </c>
      <c r="H105" s="233">
        <v>210</v>
      </c>
      <c r="I105" s="234">
        <f aca="true" t="shared" si="1" ref="I105:I120">G105*H105</f>
        <v>210</v>
      </c>
      <c r="J105" s="150"/>
    </row>
    <row r="106" spans="1:10" ht="12.75">
      <c r="A106" s="233" t="s">
        <v>233</v>
      </c>
      <c r="B106" s="249" t="s">
        <v>334</v>
      </c>
      <c r="C106" s="249"/>
      <c r="D106" s="249" t="s">
        <v>347</v>
      </c>
      <c r="E106" s="232"/>
      <c r="F106" s="233" t="s">
        <v>0</v>
      </c>
      <c r="G106" s="233">
        <v>1</v>
      </c>
      <c r="H106" s="233">
        <v>360</v>
      </c>
      <c r="I106" s="234">
        <f t="shared" si="1"/>
        <v>360</v>
      </c>
      <c r="J106" s="150"/>
    </row>
    <row r="107" spans="1:10" ht="12.75">
      <c r="A107" s="233" t="s">
        <v>234</v>
      </c>
      <c r="B107" s="249" t="s">
        <v>336</v>
      </c>
      <c r="C107" s="249" t="s">
        <v>342</v>
      </c>
      <c r="D107" s="249" t="s">
        <v>349</v>
      </c>
      <c r="E107" s="232"/>
      <c r="F107" s="233" t="s">
        <v>0</v>
      </c>
      <c r="G107" s="233">
        <v>1</v>
      </c>
      <c r="H107" s="233">
        <v>1740</v>
      </c>
      <c r="I107" s="234">
        <f t="shared" si="1"/>
        <v>1740</v>
      </c>
      <c r="J107" s="150"/>
    </row>
    <row r="108" spans="1:10" ht="12.75">
      <c r="A108" s="233" t="s">
        <v>235</v>
      </c>
      <c r="B108" s="249" t="s">
        <v>337</v>
      </c>
      <c r="C108" s="249"/>
      <c r="D108" s="249" t="s">
        <v>350</v>
      </c>
      <c r="E108" s="232"/>
      <c r="F108" s="233" t="s">
        <v>0</v>
      </c>
      <c r="G108" s="233">
        <v>1</v>
      </c>
      <c r="H108" s="233">
        <v>560</v>
      </c>
      <c r="I108" s="234">
        <f t="shared" si="1"/>
        <v>560</v>
      </c>
      <c r="J108" s="224"/>
    </row>
    <row r="109" spans="1:10" ht="12.75">
      <c r="A109" s="233" t="s">
        <v>236</v>
      </c>
      <c r="B109" s="249" t="s">
        <v>335</v>
      </c>
      <c r="C109" s="249"/>
      <c r="D109" s="249" t="s">
        <v>351</v>
      </c>
      <c r="E109" s="232"/>
      <c r="F109" s="233" t="s">
        <v>0</v>
      </c>
      <c r="G109" s="233">
        <v>2</v>
      </c>
      <c r="H109" s="233">
        <v>290</v>
      </c>
      <c r="I109" s="234">
        <f t="shared" si="1"/>
        <v>580</v>
      </c>
      <c r="J109" s="150"/>
    </row>
    <row r="110" spans="1:10" ht="12.75">
      <c r="A110" s="233" t="s">
        <v>239</v>
      </c>
      <c r="B110" s="249" t="s">
        <v>95</v>
      </c>
      <c r="C110" s="249"/>
      <c r="D110" s="249" t="s">
        <v>352</v>
      </c>
      <c r="E110" s="232"/>
      <c r="F110" s="233" t="s">
        <v>0</v>
      </c>
      <c r="G110" s="233">
        <v>1</v>
      </c>
      <c r="H110" s="233">
        <v>520</v>
      </c>
      <c r="I110" s="234">
        <f t="shared" si="1"/>
        <v>520</v>
      </c>
      <c r="J110" s="224"/>
    </row>
    <row r="111" spans="1:10" ht="12.75">
      <c r="A111" s="233" t="s">
        <v>241</v>
      </c>
      <c r="B111" s="249" t="s">
        <v>118</v>
      </c>
      <c r="C111" s="249"/>
      <c r="D111" s="249" t="s">
        <v>353</v>
      </c>
      <c r="E111" s="232"/>
      <c r="F111" s="233" t="s">
        <v>0</v>
      </c>
      <c r="G111" s="233">
        <v>1</v>
      </c>
      <c r="H111" s="233">
        <v>480</v>
      </c>
      <c r="I111" s="234">
        <f t="shared" si="1"/>
        <v>480</v>
      </c>
      <c r="J111" s="150"/>
    </row>
    <row r="112" spans="1:10" ht="12.75">
      <c r="A112" s="233" t="s">
        <v>242</v>
      </c>
      <c r="B112" s="249" t="s">
        <v>339</v>
      </c>
      <c r="C112" s="249" t="s">
        <v>342</v>
      </c>
      <c r="D112" s="249" t="s">
        <v>354</v>
      </c>
      <c r="E112" s="232"/>
      <c r="F112" s="233" t="s">
        <v>0</v>
      </c>
      <c r="G112" s="233">
        <v>1</v>
      </c>
      <c r="H112" s="233">
        <v>930</v>
      </c>
      <c r="I112" s="234">
        <f t="shared" si="1"/>
        <v>930</v>
      </c>
      <c r="J112" s="150"/>
    </row>
    <row r="113" spans="1:10" ht="12.75">
      <c r="A113" s="233" t="s">
        <v>243</v>
      </c>
      <c r="B113" s="249" t="s">
        <v>335</v>
      </c>
      <c r="C113" s="249"/>
      <c r="D113" s="249" t="s">
        <v>348</v>
      </c>
      <c r="E113" s="232"/>
      <c r="F113" s="233" t="s">
        <v>0</v>
      </c>
      <c r="G113" s="233">
        <v>3</v>
      </c>
      <c r="H113" s="233">
        <v>330</v>
      </c>
      <c r="I113" s="234">
        <f t="shared" si="1"/>
        <v>990</v>
      </c>
      <c r="J113" s="150"/>
    </row>
    <row r="114" spans="1:10" ht="12.75">
      <c r="A114" s="233" t="s">
        <v>244</v>
      </c>
      <c r="B114" s="249" t="s">
        <v>340</v>
      </c>
      <c r="C114" s="249" t="s">
        <v>343</v>
      </c>
      <c r="D114" s="249" t="s">
        <v>355</v>
      </c>
      <c r="E114" s="232"/>
      <c r="F114" s="233" t="s">
        <v>0</v>
      </c>
      <c r="G114" s="233">
        <v>1</v>
      </c>
      <c r="H114" s="233">
        <v>1080</v>
      </c>
      <c r="I114" s="234">
        <f t="shared" si="1"/>
        <v>1080</v>
      </c>
      <c r="J114" s="150"/>
    </row>
    <row r="115" spans="1:10" ht="12.75">
      <c r="A115" s="233" t="s">
        <v>246</v>
      </c>
      <c r="B115" s="249" t="s">
        <v>95</v>
      </c>
      <c r="C115" s="249"/>
      <c r="D115" s="249" t="s">
        <v>356</v>
      </c>
      <c r="E115" s="232"/>
      <c r="F115" s="233" t="s">
        <v>0</v>
      </c>
      <c r="G115" s="233">
        <v>1</v>
      </c>
      <c r="H115" s="233">
        <v>520</v>
      </c>
      <c r="I115" s="234">
        <f t="shared" si="1"/>
        <v>520</v>
      </c>
      <c r="J115" s="150"/>
    </row>
    <row r="116" spans="1:10" ht="25.5">
      <c r="A116" s="233" t="s">
        <v>249</v>
      </c>
      <c r="B116" s="249" t="s">
        <v>341</v>
      </c>
      <c r="C116" s="249"/>
      <c r="D116" s="249" t="s">
        <v>357</v>
      </c>
      <c r="E116" s="232"/>
      <c r="F116" s="233" t="s">
        <v>0</v>
      </c>
      <c r="G116" s="233">
        <v>1</v>
      </c>
      <c r="H116" s="233">
        <v>600</v>
      </c>
      <c r="I116" s="234">
        <f t="shared" si="1"/>
        <v>600</v>
      </c>
      <c r="J116" s="150"/>
    </row>
    <row r="117" spans="1:10" ht="12.75">
      <c r="A117" s="233" t="s">
        <v>250</v>
      </c>
      <c r="B117" s="249" t="s">
        <v>99</v>
      </c>
      <c r="C117" s="249"/>
      <c r="D117" s="249" t="s">
        <v>358</v>
      </c>
      <c r="E117" s="232"/>
      <c r="F117" s="233" t="s">
        <v>0</v>
      </c>
      <c r="G117" s="233">
        <v>3</v>
      </c>
      <c r="H117" s="233">
        <v>4570</v>
      </c>
      <c r="I117" s="234">
        <f t="shared" si="1"/>
        <v>13710</v>
      </c>
      <c r="J117" s="150"/>
    </row>
    <row r="118" spans="1:10" ht="25.5">
      <c r="A118" s="233" t="s">
        <v>252</v>
      </c>
      <c r="B118" s="249" t="s">
        <v>98</v>
      </c>
      <c r="C118" s="249" t="s">
        <v>345</v>
      </c>
      <c r="D118" s="249" t="s">
        <v>359</v>
      </c>
      <c r="E118" s="232"/>
      <c r="F118" s="233" t="s">
        <v>0</v>
      </c>
      <c r="G118" s="233">
        <v>1</v>
      </c>
      <c r="H118" s="233">
        <v>5670</v>
      </c>
      <c r="I118" s="234">
        <f t="shared" si="1"/>
        <v>5670</v>
      </c>
      <c r="J118" s="150"/>
    </row>
    <row r="119" spans="1:10" ht="12.75">
      <c r="A119" s="233" t="s">
        <v>253</v>
      </c>
      <c r="B119" s="249" t="s">
        <v>100</v>
      </c>
      <c r="C119" s="249"/>
      <c r="D119" s="249" t="s">
        <v>360</v>
      </c>
      <c r="E119" s="232"/>
      <c r="F119" s="233" t="s">
        <v>0</v>
      </c>
      <c r="G119" s="233">
        <v>1</v>
      </c>
      <c r="H119" s="233">
        <v>2310</v>
      </c>
      <c r="I119" s="234">
        <f t="shared" si="1"/>
        <v>2310</v>
      </c>
      <c r="J119" s="150"/>
    </row>
    <row r="120" spans="1:10" ht="12.75">
      <c r="A120" s="233" t="s">
        <v>255</v>
      </c>
      <c r="B120" s="249" t="s">
        <v>361</v>
      </c>
      <c r="C120" s="249"/>
      <c r="D120" s="249" t="s">
        <v>364</v>
      </c>
      <c r="E120" s="232"/>
      <c r="F120" s="233" t="s">
        <v>0</v>
      </c>
      <c r="G120" s="233">
        <v>1</v>
      </c>
      <c r="H120" s="233">
        <v>280</v>
      </c>
      <c r="I120" s="234">
        <f t="shared" si="1"/>
        <v>280</v>
      </c>
      <c r="J120" s="150"/>
    </row>
    <row r="121" spans="1:10" ht="12.75">
      <c r="A121" s="143"/>
      <c r="B121" s="66"/>
      <c r="C121" s="66"/>
      <c r="D121" s="66"/>
      <c r="E121" s="232"/>
      <c r="F121" s="143"/>
      <c r="G121" s="143"/>
      <c r="H121" s="144"/>
      <c r="I121" s="144"/>
      <c r="J121" s="93">
        <f>SUM(I105:I120)</f>
        <v>30540</v>
      </c>
    </row>
    <row r="122" spans="1:11" s="48" customFormat="1" ht="12.75">
      <c r="A122" s="147" t="s">
        <v>256</v>
      </c>
      <c r="B122" s="148" t="s">
        <v>11</v>
      </c>
      <c r="C122" s="252"/>
      <c r="D122" s="252"/>
      <c r="E122" s="186"/>
      <c r="F122" s="53"/>
      <c r="G122" s="53"/>
      <c r="H122" s="53"/>
      <c r="I122" s="60"/>
      <c r="J122" s="55"/>
      <c r="K122" s="47"/>
    </row>
    <row r="123" spans="1:10" ht="12.75">
      <c r="A123" s="236" t="s">
        <v>257</v>
      </c>
      <c r="B123" s="237" t="s">
        <v>12</v>
      </c>
      <c r="C123" s="231"/>
      <c r="D123" s="231"/>
      <c r="E123" s="232"/>
      <c r="F123" s="233" t="s">
        <v>0</v>
      </c>
      <c r="G123" s="253">
        <v>12</v>
      </c>
      <c r="H123" s="234">
        <v>11.3</v>
      </c>
      <c r="I123" s="234">
        <f>G123*H123</f>
        <v>135.60000000000002</v>
      </c>
      <c r="J123" s="150"/>
    </row>
    <row r="124" spans="1:10" ht="12.75">
      <c r="A124" s="229" t="s">
        <v>258</v>
      </c>
      <c r="B124" s="230" t="s">
        <v>13</v>
      </c>
      <c r="C124" s="231"/>
      <c r="D124" s="231"/>
      <c r="E124" s="232"/>
      <c r="F124" s="233" t="s">
        <v>0</v>
      </c>
      <c r="G124" s="253">
        <v>24</v>
      </c>
      <c r="H124" s="234">
        <v>16.65</v>
      </c>
      <c r="I124" s="234">
        <f aca="true" t="shared" si="2" ref="I124:I187">G124*H124</f>
        <v>399.59999999999997</v>
      </c>
      <c r="J124" s="150"/>
    </row>
    <row r="125" spans="1:10" ht="12.75">
      <c r="A125" s="229" t="s">
        <v>259</v>
      </c>
      <c r="B125" s="230" t="s">
        <v>14</v>
      </c>
      <c r="C125" s="231"/>
      <c r="D125" s="231"/>
      <c r="E125" s="232"/>
      <c r="F125" s="233" t="s">
        <v>0</v>
      </c>
      <c r="G125" s="253">
        <v>7</v>
      </c>
      <c r="H125" s="234">
        <v>21.1</v>
      </c>
      <c r="I125" s="234">
        <f t="shared" si="2"/>
        <v>147.70000000000002</v>
      </c>
      <c r="J125" s="150"/>
    </row>
    <row r="126" spans="1:10" ht="12.75">
      <c r="A126" s="229" t="s">
        <v>260</v>
      </c>
      <c r="B126" s="230" t="s">
        <v>15</v>
      </c>
      <c r="C126" s="231"/>
      <c r="D126" s="231"/>
      <c r="E126" s="232"/>
      <c r="F126" s="233" t="s">
        <v>0</v>
      </c>
      <c r="G126" s="253">
        <v>6</v>
      </c>
      <c r="H126" s="234">
        <v>26.1</v>
      </c>
      <c r="I126" s="234">
        <f t="shared" si="2"/>
        <v>156.60000000000002</v>
      </c>
      <c r="J126" s="150"/>
    </row>
    <row r="127" spans="1:10" ht="12.75">
      <c r="A127" s="229" t="s">
        <v>261</v>
      </c>
      <c r="B127" s="230" t="s">
        <v>16</v>
      </c>
      <c r="C127" s="231"/>
      <c r="D127" s="231"/>
      <c r="E127" s="232"/>
      <c r="F127" s="233" t="s">
        <v>0</v>
      </c>
      <c r="G127" s="253">
        <v>6</v>
      </c>
      <c r="H127" s="234">
        <v>8.6</v>
      </c>
      <c r="I127" s="234">
        <f t="shared" si="2"/>
        <v>51.599999999999994</v>
      </c>
      <c r="J127" s="150"/>
    </row>
    <row r="128" spans="1:10" ht="12.75">
      <c r="A128" s="229" t="s">
        <v>262</v>
      </c>
      <c r="B128" s="230" t="s">
        <v>17</v>
      </c>
      <c r="C128" s="231"/>
      <c r="D128" s="231"/>
      <c r="E128" s="232"/>
      <c r="F128" s="233" t="s">
        <v>0</v>
      </c>
      <c r="G128" s="253">
        <v>7</v>
      </c>
      <c r="H128" s="234">
        <v>4.85</v>
      </c>
      <c r="I128" s="234">
        <f t="shared" si="2"/>
        <v>33.949999999999996</v>
      </c>
      <c r="J128" s="150"/>
    </row>
    <row r="129" spans="1:10" ht="12.75">
      <c r="A129" s="229" t="s">
        <v>263</v>
      </c>
      <c r="B129" s="230" t="s">
        <v>18</v>
      </c>
      <c r="C129" s="231"/>
      <c r="D129" s="231"/>
      <c r="E129" s="232"/>
      <c r="F129" s="233" t="s">
        <v>0</v>
      </c>
      <c r="G129" s="253">
        <v>7</v>
      </c>
      <c r="H129" s="234">
        <v>6.45</v>
      </c>
      <c r="I129" s="234">
        <f>G129*H129</f>
        <v>45.15</v>
      </c>
      <c r="J129" s="150"/>
    </row>
    <row r="130" spans="1:10" ht="12.75">
      <c r="A130" s="229" t="s">
        <v>264</v>
      </c>
      <c r="B130" s="230" t="s">
        <v>19</v>
      </c>
      <c r="C130" s="231"/>
      <c r="D130" s="231"/>
      <c r="E130" s="232"/>
      <c r="F130" s="233" t="s">
        <v>0</v>
      </c>
      <c r="G130" s="253">
        <v>6</v>
      </c>
      <c r="H130" s="234">
        <v>8.35</v>
      </c>
      <c r="I130" s="234">
        <f t="shared" si="2"/>
        <v>50.099999999999994</v>
      </c>
      <c r="J130" s="150"/>
    </row>
    <row r="131" spans="1:10" ht="12.75">
      <c r="A131" s="229" t="s">
        <v>265</v>
      </c>
      <c r="B131" s="230" t="s">
        <v>20</v>
      </c>
      <c r="C131" s="231"/>
      <c r="D131" s="231"/>
      <c r="E131" s="232"/>
      <c r="F131" s="233" t="s">
        <v>0</v>
      </c>
      <c r="G131" s="253">
        <v>6</v>
      </c>
      <c r="H131" s="234">
        <v>11.45</v>
      </c>
      <c r="I131" s="234">
        <f t="shared" si="2"/>
        <v>68.69999999999999</v>
      </c>
      <c r="J131" s="150"/>
    </row>
    <row r="132" spans="1:10" ht="12.75">
      <c r="A132" s="229" t="s">
        <v>266</v>
      </c>
      <c r="B132" s="230" t="s">
        <v>21</v>
      </c>
      <c r="C132" s="231"/>
      <c r="D132" s="231"/>
      <c r="E132" s="232"/>
      <c r="F132" s="233" t="s">
        <v>0</v>
      </c>
      <c r="G132" s="253">
        <v>6</v>
      </c>
      <c r="H132" s="234">
        <v>14.8</v>
      </c>
      <c r="I132" s="234">
        <f t="shared" si="2"/>
        <v>88.80000000000001</v>
      </c>
      <c r="J132" s="150"/>
    </row>
    <row r="133" spans="1:10" ht="12.75">
      <c r="A133" s="229" t="s">
        <v>267</v>
      </c>
      <c r="B133" s="230" t="s">
        <v>22</v>
      </c>
      <c r="C133" s="231"/>
      <c r="D133" s="231"/>
      <c r="E133" s="232"/>
      <c r="F133" s="233" t="s">
        <v>0</v>
      </c>
      <c r="G133" s="253">
        <v>6</v>
      </c>
      <c r="H133" s="234">
        <v>16.25</v>
      </c>
      <c r="I133" s="234">
        <f t="shared" si="2"/>
        <v>97.5</v>
      </c>
      <c r="J133" s="150"/>
    </row>
    <row r="134" spans="1:10" ht="12.75">
      <c r="A134" s="229" t="s">
        <v>268</v>
      </c>
      <c r="B134" s="230" t="s">
        <v>23</v>
      </c>
      <c r="C134" s="231"/>
      <c r="D134" s="231"/>
      <c r="E134" s="232"/>
      <c r="F134" s="233" t="s">
        <v>0</v>
      </c>
      <c r="G134" s="253">
        <v>6</v>
      </c>
      <c r="H134" s="234">
        <v>10.1</v>
      </c>
      <c r="I134" s="234">
        <f>G134*H134</f>
        <v>60.599999999999994</v>
      </c>
      <c r="J134" s="150"/>
    </row>
    <row r="135" spans="1:10" ht="12.75">
      <c r="A135" s="229" t="s">
        <v>269</v>
      </c>
      <c r="B135" s="230" t="s">
        <v>24</v>
      </c>
      <c r="C135" s="231"/>
      <c r="D135" s="231"/>
      <c r="E135" s="232"/>
      <c r="F135" s="233" t="s">
        <v>0</v>
      </c>
      <c r="G135" s="253">
        <v>3</v>
      </c>
      <c r="H135" s="234">
        <v>64.3</v>
      </c>
      <c r="I135" s="234">
        <f t="shared" si="2"/>
        <v>192.89999999999998</v>
      </c>
      <c r="J135" s="150"/>
    </row>
    <row r="136" spans="1:10" ht="12.75">
      <c r="A136" s="229" t="s">
        <v>270</v>
      </c>
      <c r="B136" s="230" t="s">
        <v>25</v>
      </c>
      <c r="C136" s="231"/>
      <c r="D136" s="231"/>
      <c r="E136" s="232"/>
      <c r="F136" s="233" t="s">
        <v>0</v>
      </c>
      <c r="G136" s="253">
        <v>2</v>
      </c>
      <c r="H136" s="234">
        <v>56.6</v>
      </c>
      <c r="I136" s="234">
        <f t="shared" si="2"/>
        <v>113.2</v>
      </c>
      <c r="J136" s="150"/>
    </row>
    <row r="137" spans="1:10" ht="12.75">
      <c r="A137" s="229" t="s">
        <v>271</v>
      </c>
      <c r="B137" s="230" t="s">
        <v>26</v>
      </c>
      <c r="C137" s="231"/>
      <c r="D137" s="231"/>
      <c r="E137" s="232"/>
      <c r="F137" s="233" t="s">
        <v>0</v>
      </c>
      <c r="G137" s="253">
        <v>3</v>
      </c>
      <c r="H137" s="234">
        <v>21.85</v>
      </c>
      <c r="I137" s="234">
        <f t="shared" si="2"/>
        <v>65.55000000000001</v>
      </c>
      <c r="J137" s="150"/>
    </row>
    <row r="138" spans="1:10" ht="12.75">
      <c r="A138" s="229" t="s">
        <v>272</v>
      </c>
      <c r="B138" s="230" t="s">
        <v>27</v>
      </c>
      <c r="C138" s="231"/>
      <c r="D138" s="231"/>
      <c r="E138" s="232"/>
      <c r="F138" s="233" t="s">
        <v>0</v>
      </c>
      <c r="G138" s="253">
        <v>3</v>
      </c>
      <c r="H138" s="234">
        <v>83.65</v>
      </c>
      <c r="I138" s="234">
        <f t="shared" si="2"/>
        <v>250.95000000000002</v>
      </c>
      <c r="J138" s="150"/>
    </row>
    <row r="139" spans="1:10" ht="12.75">
      <c r="A139" s="229" t="s">
        <v>273</v>
      </c>
      <c r="B139" s="230" t="s">
        <v>28</v>
      </c>
      <c r="C139" s="231"/>
      <c r="D139" s="231"/>
      <c r="E139" s="232"/>
      <c r="F139" s="233" t="s">
        <v>0</v>
      </c>
      <c r="G139" s="253">
        <v>4</v>
      </c>
      <c r="H139" s="234">
        <v>28.45</v>
      </c>
      <c r="I139" s="234">
        <f t="shared" si="2"/>
        <v>113.8</v>
      </c>
      <c r="J139" s="150"/>
    </row>
    <row r="140" spans="1:10" ht="12.75">
      <c r="A140" s="229" t="s">
        <v>274</v>
      </c>
      <c r="B140" s="230" t="s">
        <v>29</v>
      </c>
      <c r="C140" s="231"/>
      <c r="D140" s="231"/>
      <c r="E140" s="232"/>
      <c r="F140" s="233" t="s">
        <v>0</v>
      </c>
      <c r="G140" s="253">
        <v>4</v>
      </c>
      <c r="H140" s="234">
        <v>34.05</v>
      </c>
      <c r="I140" s="234">
        <f t="shared" si="2"/>
        <v>136.2</v>
      </c>
      <c r="J140" s="150"/>
    </row>
    <row r="141" spans="1:10" ht="12.75">
      <c r="A141" s="229" t="s">
        <v>275</v>
      </c>
      <c r="B141" s="230" t="s">
        <v>30</v>
      </c>
      <c r="C141" s="231"/>
      <c r="D141" s="231"/>
      <c r="E141" s="232"/>
      <c r="F141" s="233" t="s">
        <v>0</v>
      </c>
      <c r="G141" s="253">
        <v>1</v>
      </c>
      <c r="H141" s="234">
        <v>18.3</v>
      </c>
      <c r="I141" s="234">
        <f t="shared" si="2"/>
        <v>18.3</v>
      </c>
      <c r="J141" s="150"/>
    </row>
    <row r="142" spans="1:10" ht="12.75">
      <c r="A142" s="229" t="s">
        <v>276</v>
      </c>
      <c r="B142" s="230" t="s">
        <v>31</v>
      </c>
      <c r="C142" s="231"/>
      <c r="D142" s="231"/>
      <c r="E142" s="232"/>
      <c r="F142" s="233" t="s">
        <v>0</v>
      </c>
      <c r="G142" s="253">
        <v>5</v>
      </c>
      <c r="H142" s="234">
        <v>17.5</v>
      </c>
      <c r="I142" s="234">
        <f t="shared" si="2"/>
        <v>87.5</v>
      </c>
      <c r="J142" s="150"/>
    </row>
    <row r="143" spans="1:10" ht="12.75">
      <c r="A143" s="229" t="s">
        <v>277</v>
      </c>
      <c r="B143" s="230" t="s">
        <v>32</v>
      </c>
      <c r="C143" s="231"/>
      <c r="D143" s="231"/>
      <c r="E143" s="232"/>
      <c r="F143" s="233" t="s">
        <v>0</v>
      </c>
      <c r="G143" s="253">
        <v>2</v>
      </c>
      <c r="H143" s="234">
        <v>25.1</v>
      </c>
      <c r="I143" s="234">
        <f t="shared" si="2"/>
        <v>50.2</v>
      </c>
      <c r="J143" s="224"/>
    </row>
    <row r="144" spans="1:10" ht="12.75">
      <c r="A144" s="229" t="s">
        <v>278</v>
      </c>
      <c r="B144" s="230" t="s">
        <v>33</v>
      </c>
      <c r="C144" s="231"/>
      <c r="D144" s="231"/>
      <c r="E144" s="232"/>
      <c r="F144" s="233" t="s">
        <v>0</v>
      </c>
      <c r="G144" s="253">
        <v>1</v>
      </c>
      <c r="H144" s="234">
        <v>25.1</v>
      </c>
      <c r="I144" s="234">
        <f t="shared" si="2"/>
        <v>25.1</v>
      </c>
      <c r="J144" s="224"/>
    </row>
    <row r="145" spans="1:10" ht="12.75">
      <c r="A145" s="229" t="s">
        <v>279</v>
      </c>
      <c r="B145" s="230" t="s">
        <v>34</v>
      </c>
      <c r="C145" s="231"/>
      <c r="D145" s="231"/>
      <c r="E145" s="232"/>
      <c r="F145" s="233" t="s">
        <v>0</v>
      </c>
      <c r="G145" s="253">
        <v>2</v>
      </c>
      <c r="H145" s="234">
        <v>24.2</v>
      </c>
      <c r="I145" s="234">
        <f t="shared" si="2"/>
        <v>48.4</v>
      </c>
      <c r="J145" s="224"/>
    </row>
    <row r="146" spans="1:10" ht="12.75">
      <c r="A146" s="229" t="s">
        <v>280</v>
      </c>
      <c r="B146" s="230" t="s">
        <v>35</v>
      </c>
      <c r="C146" s="231"/>
      <c r="D146" s="231"/>
      <c r="E146" s="232"/>
      <c r="F146" s="233" t="s">
        <v>0</v>
      </c>
      <c r="G146" s="253">
        <v>1</v>
      </c>
      <c r="H146" s="234">
        <v>32</v>
      </c>
      <c r="I146" s="234">
        <f t="shared" si="2"/>
        <v>32</v>
      </c>
      <c r="J146" s="224"/>
    </row>
    <row r="147" spans="1:10" ht="12.75">
      <c r="A147" s="229" t="s">
        <v>281</v>
      </c>
      <c r="B147" s="230" t="s">
        <v>36</v>
      </c>
      <c r="C147" s="231"/>
      <c r="D147" s="231"/>
      <c r="E147" s="232"/>
      <c r="F147" s="233" t="s">
        <v>0</v>
      </c>
      <c r="G147" s="253">
        <v>2</v>
      </c>
      <c r="H147" s="234">
        <v>25.1</v>
      </c>
      <c r="I147" s="234">
        <f t="shared" si="2"/>
        <v>50.2</v>
      </c>
      <c r="J147" s="224"/>
    </row>
    <row r="148" spans="1:10" ht="12.75">
      <c r="A148" s="229" t="s">
        <v>282</v>
      </c>
      <c r="B148" s="230" t="s">
        <v>37</v>
      </c>
      <c r="C148" s="231"/>
      <c r="D148" s="231"/>
      <c r="E148" s="232"/>
      <c r="F148" s="233" t="s">
        <v>0</v>
      </c>
      <c r="G148" s="253">
        <v>2</v>
      </c>
      <c r="H148" s="234">
        <v>23.35</v>
      </c>
      <c r="I148" s="234">
        <f t="shared" si="2"/>
        <v>46.7</v>
      </c>
      <c r="J148" s="224"/>
    </row>
    <row r="149" spans="1:10" ht="12.75">
      <c r="A149" s="229" t="s">
        <v>283</v>
      </c>
      <c r="B149" s="230" t="s">
        <v>38</v>
      </c>
      <c r="C149" s="231"/>
      <c r="D149" s="231"/>
      <c r="E149" s="232"/>
      <c r="F149" s="233" t="s">
        <v>0</v>
      </c>
      <c r="G149" s="253">
        <v>2</v>
      </c>
      <c r="H149" s="234">
        <v>29.4</v>
      </c>
      <c r="I149" s="234">
        <f t="shared" si="2"/>
        <v>58.8</v>
      </c>
      <c r="J149" s="224"/>
    </row>
    <row r="150" spans="1:10" ht="12.75">
      <c r="A150" s="229" t="s">
        <v>284</v>
      </c>
      <c r="B150" s="230" t="s">
        <v>39</v>
      </c>
      <c r="C150" s="231"/>
      <c r="D150" s="231"/>
      <c r="E150" s="232"/>
      <c r="F150" s="233" t="s">
        <v>0</v>
      </c>
      <c r="G150" s="253">
        <v>1</v>
      </c>
      <c r="H150" s="234">
        <v>23.4</v>
      </c>
      <c r="I150" s="234">
        <f>G150*H150</f>
        <v>23.4</v>
      </c>
      <c r="J150" s="224"/>
    </row>
    <row r="151" spans="1:10" ht="12.75">
      <c r="A151" s="229" t="s">
        <v>285</v>
      </c>
      <c r="B151" s="230" t="s">
        <v>40</v>
      </c>
      <c r="C151" s="231"/>
      <c r="D151" s="231"/>
      <c r="E151" s="232"/>
      <c r="F151" s="233" t="s">
        <v>0</v>
      </c>
      <c r="G151" s="253">
        <v>2</v>
      </c>
      <c r="H151" s="234">
        <v>6.05</v>
      </c>
      <c r="I151" s="234">
        <f>G151*H151</f>
        <v>12.1</v>
      </c>
      <c r="J151" s="150"/>
    </row>
    <row r="152" spans="1:10" ht="12.75">
      <c r="A152" s="229" t="s">
        <v>286</v>
      </c>
      <c r="B152" s="230" t="s">
        <v>41</v>
      </c>
      <c r="C152" s="231"/>
      <c r="D152" s="231"/>
      <c r="E152" s="232"/>
      <c r="F152" s="233" t="s">
        <v>0</v>
      </c>
      <c r="G152" s="253">
        <v>4</v>
      </c>
      <c r="H152" s="234">
        <v>14</v>
      </c>
      <c r="I152" s="234">
        <f t="shared" si="2"/>
        <v>56</v>
      </c>
      <c r="J152" s="150"/>
    </row>
    <row r="153" spans="1:10" ht="12.75">
      <c r="A153" s="229" t="s">
        <v>287</v>
      </c>
      <c r="B153" s="230" t="s">
        <v>42</v>
      </c>
      <c r="C153" s="231"/>
      <c r="D153" s="231"/>
      <c r="E153" s="232"/>
      <c r="F153" s="233" t="s">
        <v>0</v>
      </c>
      <c r="G153" s="253">
        <v>1</v>
      </c>
      <c r="H153" s="234">
        <v>16.45</v>
      </c>
      <c r="I153" s="234">
        <f t="shared" si="2"/>
        <v>16.45</v>
      </c>
      <c r="J153" s="150"/>
    </row>
    <row r="154" spans="1:10" ht="12.75">
      <c r="A154" s="229" t="s">
        <v>288</v>
      </c>
      <c r="B154" s="230" t="s">
        <v>43</v>
      </c>
      <c r="C154" s="231"/>
      <c r="D154" s="231"/>
      <c r="E154" s="232"/>
      <c r="F154" s="233" t="s">
        <v>0</v>
      </c>
      <c r="G154" s="253">
        <v>1</v>
      </c>
      <c r="H154" s="234">
        <v>6.95</v>
      </c>
      <c r="I154" s="234">
        <f t="shared" si="2"/>
        <v>6.95</v>
      </c>
      <c r="J154" s="150"/>
    </row>
    <row r="155" spans="1:10" ht="12.75">
      <c r="A155" s="229" t="s">
        <v>289</v>
      </c>
      <c r="B155" s="230" t="s">
        <v>45</v>
      </c>
      <c r="C155" s="231"/>
      <c r="D155" s="231"/>
      <c r="E155" s="232"/>
      <c r="F155" s="233" t="s">
        <v>0</v>
      </c>
      <c r="G155" s="253">
        <v>1</v>
      </c>
      <c r="H155" s="234">
        <v>18.15</v>
      </c>
      <c r="I155" s="234">
        <f t="shared" si="2"/>
        <v>18.15</v>
      </c>
      <c r="J155" s="150"/>
    </row>
    <row r="156" spans="1:10" ht="12.75">
      <c r="A156" s="229" t="s">
        <v>290</v>
      </c>
      <c r="B156" s="230" t="s">
        <v>44</v>
      </c>
      <c r="C156" s="231"/>
      <c r="D156" s="231"/>
      <c r="E156" s="232"/>
      <c r="F156" s="233" t="s">
        <v>0</v>
      </c>
      <c r="G156" s="253">
        <v>2</v>
      </c>
      <c r="H156" s="234">
        <v>24.4</v>
      </c>
      <c r="I156" s="234">
        <f t="shared" si="2"/>
        <v>48.8</v>
      </c>
      <c r="J156" s="150"/>
    </row>
    <row r="157" spans="1:10" ht="12.75">
      <c r="A157" s="229" t="s">
        <v>291</v>
      </c>
      <c r="B157" s="230" t="s">
        <v>46</v>
      </c>
      <c r="C157" s="231"/>
      <c r="D157" s="231"/>
      <c r="E157" s="232"/>
      <c r="F157" s="233" t="s">
        <v>0</v>
      </c>
      <c r="G157" s="253">
        <v>2</v>
      </c>
      <c r="H157" s="234">
        <v>7.05</v>
      </c>
      <c r="I157" s="234">
        <f>G157*H157</f>
        <v>14.1</v>
      </c>
      <c r="J157" s="150"/>
    </row>
    <row r="158" spans="1:10" ht="12.75">
      <c r="A158" s="229" t="s">
        <v>292</v>
      </c>
      <c r="B158" s="230" t="s">
        <v>47</v>
      </c>
      <c r="C158" s="231"/>
      <c r="D158" s="231"/>
      <c r="E158" s="232"/>
      <c r="F158" s="233" t="s">
        <v>0</v>
      </c>
      <c r="G158" s="253">
        <v>20</v>
      </c>
      <c r="H158" s="234">
        <v>4.6</v>
      </c>
      <c r="I158" s="234">
        <f t="shared" si="2"/>
        <v>92</v>
      </c>
      <c r="J158" s="150"/>
    </row>
    <row r="159" spans="1:10" ht="12.75">
      <c r="A159" s="229" t="s">
        <v>293</v>
      </c>
      <c r="B159" s="230" t="s">
        <v>48</v>
      </c>
      <c r="C159" s="231"/>
      <c r="D159" s="231"/>
      <c r="E159" s="232"/>
      <c r="F159" s="233" t="s">
        <v>0</v>
      </c>
      <c r="G159" s="253">
        <v>2</v>
      </c>
      <c r="H159" s="234">
        <v>40.3</v>
      </c>
      <c r="I159" s="234">
        <f t="shared" si="2"/>
        <v>80.6</v>
      </c>
      <c r="J159" s="150"/>
    </row>
    <row r="160" spans="1:10" ht="12.75">
      <c r="A160" s="229" t="s">
        <v>294</v>
      </c>
      <c r="B160" s="230" t="s">
        <v>49</v>
      </c>
      <c r="C160" s="231"/>
      <c r="D160" s="231"/>
      <c r="E160" s="232"/>
      <c r="F160" s="233" t="s">
        <v>0</v>
      </c>
      <c r="G160" s="253">
        <v>3</v>
      </c>
      <c r="H160" s="234">
        <v>14.1</v>
      </c>
      <c r="I160" s="234">
        <f t="shared" si="2"/>
        <v>42.3</v>
      </c>
      <c r="J160" s="150"/>
    </row>
    <row r="161" spans="1:10" ht="12.75">
      <c r="A161" s="229" t="s">
        <v>295</v>
      </c>
      <c r="B161" s="230" t="s">
        <v>50</v>
      </c>
      <c r="C161" s="231"/>
      <c r="D161" s="231"/>
      <c r="E161" s="232"/>
      <c r="F161" s="233" t="s">
        <v>0</v>
      </c>
      <c r="G161" s="253">
        <v>2</v>
      </c>
      <c r="H161" s="234">
        <v>14</v>
      </c>
      <c r="I161" s="234">
        <f t="shared" si="2"/>
        <v>28</v>
      </c>
      <c r="J161" s="150"/>
    </row>
    <row r="162" spans="1:10" ht="12.75">
      <c r="A162" s="229" t="s">
        <v>296</v>
      </c>
      <c r="B162" s="230" t="s">
        <v>51</v>
      </c>
      <c r="C162" s="231"/>
      <c r="D162" s="231"/>
      <c r="E162" s="232"/>
      <c r="F162" s="233" t="s">
        <v>0</v>
      </c>
      <c r="G162" s="253">
        <v>2</v>
      </c>
      <c r="H162" s="234">
        <v>11.4</v>
      </c>
      <c r="I162" s="234">
        <f t="shared" si="2"/>
        <v>22.8</v>
      </c>
      <c r="J162" s="150"/>
    </row>
    <row r="163" spans="1:10" ht="12.75">
      <c r="A163" s="229" t="s">
        <v>297</v>
      </c>
      <c r="B163" s="230" t="s">
        <v>52</v>
      </c>
      <c r="C163" s="231"/>
      <c r="D163" s="231"/>
      <c r="E163" s="232"/>
      <c r="F163" s="233" t="s">
        <v>0</v>
      </c>
      <c r="G163" s="253">
        <v>2</v>
      </c>
      <c r="H163" s="234">
        <v>9.4</v>
      </c>
      <c r="I163" s="234">
        <f t="shared" si="2"/>
        <v>18.8</v>
      </c>
      <c r="J163" s="150"/>
    </row>
    <row r="164" spans="1:10" ht="12.75">
      <c r="A164" s="229" t="s">
        <v>298</v>
      </c>
      <c r="B164" s="230" t="s">
        <v>53</v>
      </c>
      <c r="C164" s="231"/>
      <c r="D164" s="231"/>
      <c r="E164" s="232"/>
      <c r="F164" s="233" t="s">
        <v>0</v>
      </c>
      <c r="G164" s="253">
        <v>1</v>
      </c>
      <c r="H164" s="234">
        <v>10.3</v>
      </c>
      <c r="I164" s="234">
        <f t="shared" si="2"/>
        <v>10.3</v>
      </c>
      <c r="J164" s="150"/>
    </row>
    <row r="165" spans="1:10" ht="12.75">
      <c r="A165" s="229" t="s">
        <v>299</v>
      </c>
      <c r="B165" s="230" t="s">
        <v>54</v>
      </c>
      <c r="C165" s="231"/>
      <c r="D165" s="231"/>
      <c r="E165" s="232"/>
      <c r="F165" s="233" t="s">
        <v>0</v>
      </c>
      <c r="G165" s="253">
        <v>1</v>
      </c>
      <c r="H165" s="234">
        <v>8.75</v>
      </c>
      <c r="I165" s="234">
        <f t="shared" si="2"/>
        <v>8.75</v>
      </c>
      <c r="J165" s="150"/>
    </row>
    <row r="166" spans="1:10" ht="12.75">
      <c r="A166" s="229" t="s">
        <v>300</v>
      </c>
      <c r="B166" s="230" t="s">
        <v>55</v>
      </c>
      <c r="C166" s="231"/>
      <c r="D166" s="231"/>
      <c r="E166" s="232"/>
      <c r="F166" s="233" t="s">
        <v>0</v>
      </c>
      <c r="G166" s="253">
        <v>1</v>
      </c>
      <c r="H166" s="234">
        <v>8.6</v>
      </c>
      <c r="I166" s="234">
        <f t="shared" si="2"/>
        <v>8.6</v>
      </c>
      <c r="J166" s="150"/>
    </row>
    <row r="167" spans="1:10" ht="12.75">
      <c r="A167" s="229" t="s">
        <v>301</v>
      </c>
      <c r="B167" s="230" t="s">
        <v>56</v>
      </c>
      <c r="C167" s="231"/>
      <c r="D167" s="231"/>
      <c r="E167" s="232"/>
      <c r="F167" s="233" t="s">
        <v>0</v>
      </c>
      <c r="G167" s="253">
        <v>1</v>
      </c>
      <c r="H167" s="234">
        <v>8.75</v>
      </c>
      <c r="I167" s="234">
        <f t="shared" si="2"/>
        <v>8.75</v>
      </c>
      <c r="J167" s="150"/>
    </row>
    <row r="168" spans="1:10" ht="12.75">
      <c r="A168" s="229" t="s">
        <v>302</v>
      </c>
      <c r="B168" s="230" t="s">
        <v>57</v>
      </c>
      <c r="C168" s="231"/>
      <c r="D168" s="231"/>
      <c r="E168" s="232"/>
      <c r="F168" s="233" t="s">
        <v>0</v>
      </c>
      <c r="G168" s="253">
        <v>20</v>
      </c>
      <c r="H168" s="234">
        <v>37</v>
      </c>
      <c r="I168" s="234">
        <f t="shared" si="2"/>
        <v>740</v>
      </c>
      <c r="J168" s="150"/>
    </row>
    <row r="169" spans="1:10" ht="12.75">
      <c r="A169" s="229" t="s">
        <v>303</v>
      </c>
      <c r="B169" s="230" t="s">
        <v>58</v>
      </c>
      <c r="C169" s="231"/>
      <c r="D169" s="231"/>
      <c r="E169" s="232"/>
      <c r="F169" s="233" t="s">
        <v>0</v>
      </c>
      <c r="G169" s="253">
        <v>2</v>
      </c>
      <c r="H169" s="234">
        <v>6.3</v>
      </c>
      <c r="I169" s="234">
        <f t="shared" si="2"/>
        <v>12.6</v>
      </c>
      <c r="J169" s="150"/>
    </row>
    <row r="170" spans="1:10" ht="12.75">
      <c r="A170" s="229" t="s">
        <v>304</v>
      </c>
      <c r="B170" s="230" t="s">
        <v>59</v>
      </c>
      <c r="C170" s="231"/>
      <c r="D170" s="231"/>
      <c r="E170" s="232"/>
      <c r="F170" s="233" t="s">
        <v>0</v>
      </c>
      <c r="G170" s="253">
        <v>1</v>
      </c>
      <c r="H170" s="234">
        <v>15.9</v>
      </c>
      <c r="I170" s="234">
        <f t="shared" si="2"/>
        <v>15.9</v>
      </c>
      <c r="J170" s="150"/>
    </row>
    <row r="171" spans="1:10" ht="12.75">
      <c r="A171" s="229" t="s">
        <v>305</v>
      </c>
      <c r="B171" s="230" t="s">
        <v>60</v>
      </c>
      <c r="C171" s="231"/>
      <c r="D171" s="231"/>
      <c r="E171" s="232"/>
      <c r="F171" s="233" t="s">
        <v>0</v>
      </c>
      <c r="G171" s="253">
        <v>1</v>
      </c>
      <c r="H171" s="234">
        <v>12.9</v>
      </c>
      <c r="I171" s="234">
        <f t="shared" si="2"/>
        <v>12.9</v>
      </c>
      <c r="J171" s="150"/>
    </row>
    <row r="172" spans="1:10" ht="12.75">
      <c r="A172" s="229" t="s">
        <v>306</v>
      </c>
      <c r="B172" s="230" t="s">
        <v>61</v>
      </c>
      <c r="C172" s="231"/>
      <c r="D172" s="231"/>
      <c r="E172" s="232"/>
      <c r="F172" s="233" t="s">
        <v>0</v>
      </c>
      <c r="G172" s="253">
        <v>3</v>
      </c>
      <c r="H172" s="234">
        <v>3.8</v>
      </c>
      <c r="I172" s="234">
        <f t="shared" si="2"/>
        <v>11.399999999999999</v>
      </c>
      <c r="J172" s="224"/>
    </row>
    <row r="173" spans="1:10" ht="12.75">
      <c r="A173" s="229" t="s">
        <v>307</v>
      </c>
      <c r="B173" s="230" t="s">
        <v>62</v>
      </c>
      <c r="C173" s="231"/>
      <c r="D173" s="231"/>
      <c r="E173" s="232"/>
      <c r="F173" s="233" t="s">
        <v>0</v>
      </c>
      <c r="G173" s="253">
        <v>3</v>
      </c>
      <c r="H173" s="234">
        <v>8.2</v>
      </c>
      <c r="I173" s="234">
        <f t="shared" si="2"/>
        <v>24.599999999999998</v>
      </c>
      <c r="J173" s="150"/>
    </row>
    <row r="174" spans="1:10" ht="12.75">
      <c r="A174" s="229" t="s">
        <v>308</v>
      </c>
      <c r="B174" s="230" t="s">
        <v>65</v>
      </c>
      <c r="C174" s="231"/>
      <c r="D174" s="231"/>
      <c r="E174" s="232"/>
      <c r="F174" s="233" t="s">
        <v>0</v>
      </c>
      <c r="G174" s="253">
        <v>3</v>
      </c>
      <c r="H174" s="234">
        <v>2.45</v>
      </c>
      <c r="I174" s="234">
        <f t="shared" si="2"/>
        <v>7.3500000000000005</v>
      </c>
      <c r="J174" s="150"/>
    </row>
    <row r="175" spans="1:10" ht="12.75">
      <c r="A175" s="229" t="s">
        <v>309</v>
      </c>
      <c r="B175" s="230" t="s">
        <v>63</v>
      </c>
      <c r="C175" s="231"/>
      <c r="D175" s="231"/>
      <c r="E175" s="232"/>
      <c r="F175" s="233" t="s">
        <v>0</v>
      </c>
      <c r="G175" s="253">
        <v>2</v>
      </c>
      <c r="H175" s="234">
        <v>6.95</v>
      </c>
      <c r="I175" s="234">
        <f t="shared" si="2"/>
        <v>13.9</v>
      </c>
      <c r="J175" s="150"/>
    </row>
    <row r="176" spans="1:10" ht="12.75">
      <c r="A176" s="229" t="s">
        <v>310</v>
      </c>
      <c r="B176" s="230" t="s">
        <v>64</v>
      </c>
      <c r="C176" s="231"/>
      <c r="D176" s="231"/>
      <c r="E176" s="232"/>
      <c r="F176" s="233" t="s">
        <v>0</v>
      </c>
      <c r="G176" s="253">
        <v>2</v>
      </c>
      <c r="H176" s="234">
        <v>20.6</v>
      </c>
      <c r="I176" s="234">
        <f t="shared" si="2"/>
        <v>41.2</v>
      </c>
      <c r="J176" s="150"/>
    </row>
    <row r="177" spans="1:10" ht="12.75">
      <c r="A177" s="229" t="s">
        <v>311</v>
      </c>
      <c r="B177" s="230" t="s">
        <v>66</v>
      </c>
      <c r="C177" s="231"/>
      <c r="D177" s="231"/>
      <c r="E177" s="232"/>
      <c r="F177" s="233" t="s">
        <v>0</v>
      </c>
      <c r="G177" s="253">
        <v>2</v>
      </c>
      <c r="H177" s="234">
        <v>9.75</v>
      </c>
      <c r="I177" s="234">
        <f t="shared" si="2"/>
        <v>19.5</v>
      </c>
      <c r="J177" s="150"/>
    </row>
    <row r="178" spans="1:10" ht="12.75">
      <c r="A178" s="229" t="s">
        <v>312</v>
      </c>
      <c r="B178" s="230" t="s">
        <v>67</v>
      </c>
      <c r="C178" s="231"/>
      <c r="D178" s="231"/>
      <c r="E178" s="232"/>
      <c r="F178" s="233" t="s">
        <v>0</v>
      </c>
      <c r="G178" s="253">
        <v>2</v>
      </c>
      <c r="H178" s="234">
        <v>10.1</v>
      </c>
      <c r="I178" s="234">
        <f t="shared" si="2"/>
        <v>20.2</v>
      </c>
      <c r="J178" s="150"/>
    </row>
    <row r="179" spans="1:10" ht="12.75">
      <c r="A179" s="229" t="s">
        <v>313</v>
      </c>
      <c r="B179" s="230" t="s">
        <v>68</v>
      </c>
      <c r="C179" s="231"/>
      <c r="D179" s="231"/>
      <c r="E179" s="232"/>
      <c r="F179" s="233" t="s">
        <v>0</v>
      </c>
      <c r="G179" s="253">
        <v>6</v>
      </c>
      <c r="H179" s="234">
        <v>17.4</v>
      </c>
      <c r="I179" s="234">
        <f t="shared" si="2"/>
        <v>104.39999999999999</v>
      </c>
      <c r="J179" s="150"/>
    </row>
    <row r="180" spans="1:10" ht="12.75">
      <c r="A180" s="229" t="s">
        <v>314</v>
      </c>
      <c r="B180" s="230" t="s">
        <v>69</v>
      </c>
      <c r="C180" s="231"/>
      <c r="D180" s="231"/>
      <c r="E180" s="232"/>
      <c r="F180" s="233" t="s">
        <v>0</v>
      </c>
      <c r="G180" s="253">
        <v>2</v>
      </c>
      <c r="H180" s="234">
        <v>11.9</v>
      </c>
      <c r="I180" s="234">
        <f t="shared" si="2"/>
        <v>23.8</v>
      </c>
      <c r="J180" s="150"/>
    </row>
    <row r="181" spans="1:10" ht="12.75">
      <c r="A181" s="229" t="s">
        <v>315</v>
      </c>
      <c r="B181" s="230" t="s">
        <v>70</v>
      </c>
      <c r="C181" s="231"/>
      <c r="D181" s="231"/>
      <c r="E181" s="232"/>
      <c r="F181" s="233" t="s">
        <v>0</v>
      </c>
      <c r="G181" s="253">
        <v>1</v>
      </c>
      <c r="H181" s="234">
        <v>182.2</v>
      </c>
      <c r="I181" s="234">
        <f t="shared" si="2"/>
        <v>182.2</v>
      </c>
      <c r="J181" s="150"/>
    </row>
    <row r="182" spans="1:10" ht="12.75">
      <c r="A182" s="229" t="s">
        <v>316</v>
      </c>
      <c r="B182" s="230" t="s">
        <v>71</v>
      </c>
      <c r="C182" s="231"/>
      <c r="D182" s="231"/>
      <c r="E182" s="232"/>
      <c r="F182" s="233" t="s">
        <v>0</v>
      </c>
      <c r="G182" s="253">
        <v>10</v>
      </c>
      <c r="H182" s="234">
        <v>22.4</v>
      </c>
      <c r="I182" s="234">
        <f t="shared" si="2"/>
        <v>224</v>
      </c>
      <c r="J182" s="150"/>
    </row>
    <row r="183" spans="1:10" ht="12.75">
      <c r="A183" s="229" t="s">
        <v>317</v>
      </c>
      <c r="B183" s="230" t="s">
        <v>72</v>
      </c>
      <c r="C183" s="231"/>
      <c r="D183" s="231"/>
      <c r="E183" s="232"/>
      <c r="F183" s="233" t="s">
        <v>0</v>
      </c>
      <c r="G183" s="253">
        <v>10</v>
      </c>
      <c r="H183" s="234">
        <v>19.15</v>
      </c>
      <c r="I183" s="234">
        <f t="shared" si="2"/>
        <v>191.5</v>
      </c>
      <c r="J183" s="150"/>
    </row>
    <row r="184" spans="1:10" ht="12.75">
      <c r="A184" s="229" t="s">
        <v>318</v>
      </c>
      <c r="B184" s="230" t="s">
        <v>73</v>
      </c>
      <c r="C184" s="231"/>
      <c r="D184" s="231"/>
      <c r="E184" s="232"/>
      <c r="F184" s="233" t="s">
        <v>0</v>
      </c>
      <c r="G184" s="253">
        <v>2</v>
      </c>
      <c r="H184" s="234">
        <v>12.55</v>
      </c>
      <c r="I184" s="234">
        <f t="shared" si="2"/>
        <v>25.1</v>
      </c>
      <c r="J184" s="150"/>
    </row>
    <row r="185" spans="1:10" ht="12.75">
      <c r="A185" s="229" t="s">
        <v>319</v>
      </c>
      <c r="B185" s="230" t="s">
        <v>74</v>
      </c>
      <c r="C185" s="231"/>
      <c r="D185" s="231"/>
      <c r="E185" s="232"/>
      <c r="F185" s="233" t="s">
        <v>0</v>
      </c>
      <c r="G185" s="253">
        <v>1</v>
      </c>
      <c r="H185" s="234">
        <v>10.65</v>
      </c>
      <c r="I185" s="234">
        <f t="shared" si="2"/>
        <v>10.65</v>
      </c>
      <c r="J185" s="150"/>
    </row>
    <row r="186" spans="1:10" ht="12.75">
      <c r="A186" s="229" t="s">
        <v>320</v>
      </c>
      <c r="B186" s="230" t="s">
        <v>75</v>
      </c>
      <c r="C186" s="231"/>
      <c r="D186" s="231"/>
      <c r="E186" s="232"/>
      <c r="F186" s="233" t="s">
        <v>0</v>
      </c>
      <c r="G186" s="253">
        <v>2</v>
      </c>
      <c r="H186" s="234">
        <v>10.1</v>
      </c>
      <c r="I186" s="234">
        <f t="shared" si="2"/>
        <v>20.2</v>
      </c>
      <c r="J186" s="150"/>
    </row>
    <row r="187" spans="1:10" ht="12.75">
      <c r="A187" s="229" t="s">
        <v>321</v>
      </c>
      <c r="B187" s="230" t="s">
        <v>76</v>
      </c>
      <c r="C187" s="231"/>
      <c r="D187" s="231"/>
      <c r="E187" s="232"/>
      <c r="F187" s="233" t="s">
        <v>0</v>
      </c>
      <c r="G187" s="253">
        <v>2</v>
      </c>
      <c r="H187" s="234">
        <v>11.4</v>
      </c>
      <c r="I187" s="234">
        <f t="shared" si="2"/>
        <v>22.8</v>
      </c>
      <c r="J187" s="150"/>
    </row>
    <row r="188" spans="1:10" ht="12.75">
      <c r="A188" s="229" t="s">
        <v>322</v>
      </c>
      <c r="B188" s="230" t="s">
        <v>77</v>
      </c>
      <c r="C188" s="231"/>
      <c r="D188" s="231"/>
      <c r="E188" s="232"/>
      <c r="F188" s="233" t="s">
        <v>0</v>
      </c>
      <c r="G188" s="253">
        <v>1</v>
      </c>
      <c r="H188" s="234">
        <v>7.15</v>
      </c>
      <c r="I188" s="234">
        <f aca="true" t="shared" si="3" ref="I188:I216">G188*H188</f>
        <v>7.15</v>
      </c>
      <c r="J188" s="150"/>
    </row>
    <row r="189" spans="1:10" ht="12.75">
      <c r="A189" s="229" t="s">
        <v>323</v>
      </c>
      <c r="B189" s="230" t="s">
        <v>78</v>
      </c>
      <c r="C189" s="231"/>
      <c r="D189" s="231"/>
      <c r="E189" s="232"/>
      <c r="F189" s="233" t="s">
        <v>0</v>
      </c>
      <c r="G189" s="253">
        <v>1</v>
      </c>
      <c r="H189" s="234">
        <v>3.6</v>
      </c>
      <c r="I189" s="234">
        <f t="shared" si="3"/>
        <v>3.6</v>
      </c>
      <c r="J189" s="150"/>
    </row>
    <row r="190" spans="1:10" ht="12.75">
      <c r="A190" s="229" t="s">
        <v>324</v>
      </c>
      <c r="B190" s="230" t="s">
        <v>79</v>
      </c>
      <c r="C190" s="231"/>
      <c r="D190" s="231"/>
      <c r="E190" s="232"/>
      <c r="F190" s="233" t="s">
        <v>0</v>
      </c>
      <c r="G190" s="253">
        <v>2</v>
      </c>
      <c r="H190" s="234">
        <v>2.7</v>
      </c>
      <c r="I190" s="234">
        <f t="shared" si="3"/>
        <v>5.4</v>
      </c>
      <c r="J190" s="150"/>
    </row>
    <row r="191" spans="1:10" ht="12.75">
      <c r="A191" s="229" t="s">
        <v>325</v>
      </c>
      <c r="B191" s="230" t="s">
        <v>82</v>
      </c>
      <c r="C191" s="231"/>
      <c r="D191" s="231"/>
      <c r="E191" s="232"/>
      <c r="F191" s="233" t="s">
        <v>0</v>
      </c>
      <c r="G191" s="253">
        <v>1</v>
      </c>
      <c r="H191" s="234">
        <v>7.3</v>
      </c>
      <c r="I191" s="234">
        <f t="shared" si="3"/>
        <v>7.3</v>
      </c>
      <c r="J191" s="150"/>
    </row>
    <row r="192" spans="1:10" ht="12.75">
      <c r="A192" s="229" t="s">
        <v>326</v>
      </c>
      <c r="B192" s="230" t="s">
        <v>80</v>
      </c>
      <c r="C192" s="231"/>
      <c r="D192" s="231"/>
      <c r="E192" s="232"/>
      <c r="F192" s="233" t="s">
        <v>0</v>
      </c>
      <c r="G192" s="253">
        <v>1</v>
      </c>
      <c r="H192" s="234">
        <v>45.15</v>
      </c>
      <c r="I192" s="234">
        <f t="shared" si="3"/>
        <v>45.15</v>
      </c>
      <c r="J192" s="150"/>
    </row>
    <row r="193" spans="1:10" ht="12.75">
      <c r="A193" s="229" t="s">
        <v>327</v>
      </c>
      <c r="B193" s="230" t="s">
        <v>81</v>
      </c>
      <c r="C193" s="231"/>
      <c r="D193" s="231"/>
      <c r="E193" s="232"/>
      <c r="F193" s="233" t="s">
        <v>0</v>
      </c>
      <c r="G193" s="253">
        <v>1</v>
      </c>
      <c r="H193" s="234">
        <v>29.35</v>
      </c>
      <c r="I193" s="234">
        <f t="shared" si="3"/>
        <v>29.35</v>
      </c>
      <c r="J193" s="150"/>
    </row>
    <row r="194" spans="1:10" ht="12.75">
      <c r="A194" s="229" t="s">
        <v>328</v>
      </c>
      <c r="B194" s="230" t="s">
        <v>83</v>
      </c>
      <c r="C194" s="231"/>
      <c r="D194" s="231"/>
      <c r="E194" s="232"/>
      <c r="F194" s="233" t="s">
        <v>0</v>
      </c>
      <c r="G194" s="253">
        <v>2</v>
      </c>
      <c r="H194" s="234">
        <v>3.5</v>
      </c>
      <c r="I194" s="234">
        <f t="shared" si="3"/>
        <v>7</v>
      </c>
      <c r="J194" s="150"/>
    </row>
    <row r="195" spans="1:10" ht="12.75">
      <c r="A195" s="229" t="s">
        <v>329</v>
      </c>
      <c r="B195" s="230" t="s">
        <v>84</v>
      </c>
      <c r="C195" s="231"/>
      <c r="D195" s="231"/>
      <c r="E195" s="232"/>
      <c r="F195" s="233" t="s">
        <v>0</v>
      </c>
      <c r="G195" s="253">
        <v>1</v>
      </c>
      <c r="H195" s="234">
        <v>10</v>
      </c>
      <c r="I195" s="234">
        <f t="shared" si="3"/>
        <v>10</v>
      </c>
      <c r="J195" s="150"/>
    </row>
    <row r="196" spans="1:10" ht="12.75">
      <c r="A196" s="229" t="s">
        <v>330</v>
      </c>
      <c r="B196" s="230" t="s">
        <v>85</v>
      </c>
      <c r="C196" s="231"/>
      <c r="D196" s="231"/>
      <c r="E196" s="232"/>
      <c r="F196" s="233" t="s">
        <v>0</v>
      </c>
      <c r="G196" s="253">
        <v>1</v>
      </c>
      <c r="H196" s="234">
        <v>10.8</v>
      </c>
      <c r="I196" s="234">
        <f t="shared" si="3"/>
        <v>10.8</v>
      </c>
      <c r="J196" s="150"/>
    </row>
    <row r="197" spans="1:10" ht="12.75">
      <c r="A197" s="229" t="s">
        <v>331</v>
      </c>
      <c r="B197" s="230" t="s">
        <v>86</v>
      </c>
      <c r="C197" s="231"/>
      <c r="D197" s="231"/>
      <c r="E197" s="232"/>
      <c r="F197" s="233" t="s">
        <v>0</v>
      </c>
      <c r="G197" s="253">
        <v>1</v>
      </c>
      <c r="H197" s="234">
        <v>9.65</v>
      </c>
      <c r="I197" s="234">
        <f t="shared" si="3"/>
        <v>9.65</v>
      </c>
      <c r="J197" s="150"/>
    </row>
    <row r="198" spans="1:10" ht="12.75">
      <c r="A198" s="229" t="s">
        <v>332</v>
      </c>
      <c r="B198" s="230" t="s">
        <v>87</v>
      </c>
      <c r="C198" s="231"/>
      <c r="D198" s="231"/>
      <c r="E198" s="232"/>
      <c r="F198" s="233" t="s">
        <v>0</v>
      </c>
      <c r="G198" s="253">
        <v>1</v>
      </c>
      <c r="H198" s="234">
        <v>244.4</v>
      </c>
      <c r="I198" s="234">
        <f t="shared" si="3"/>
        <v>244.4</v>
      </c>
      <c r="J198" s="150"/>
    </row>
    <row r="199" spans="1:10" ht="12.75">
      <c r="A199" s="229" t="s">
        <v>380</v>
      </c>
      <c r="B199" s="230" t="s">
        <v>365</v>
      </c>
      <c r="C199" s="231"/>
      <c r="D199" s="231"/>
      <c r="E199" s="232"/>
      <c r="F199" s="233" t="s">
        <v>0</v>
      </c>
      <c r="G199" s="253">
        <v>72</v>
      </c>
      <c r="H199" s="234">
        <v>1.63</v>
      </c>
      <c r="I199" s="234">
        <f t="shared" si="3"/>
        <v>117.35999999999999</v>
      </c>
      <c r="J199" s="150"/>
    </row>
    <row r="200" spans="1:10" ht="12.75">
      <c r="A200" s="229" t="s">
        <v>381</v>
      </c>
      <c r="B200" s="230" t="s">
        <v>366</v>
      </c>
      <c r="C200" s="231"/>
      <c r="D200" s="231"/>
      <c r="E200" s="232"/>
      <c r="F200" s="233" t="s">
        <v>0</v>
      </c>
      <c r="G200" s="253">
        <v>72</v>
      </c>
      <c r="H200" s="234">
        <v>1.46</v>
      </c>
      <c r="I200" s="234">
        <f t="shared" si="3"/>
        <v>105.12</v>
      </c>
      <c r="J200" s="150"/>
    </row>
    <row r="201" spans="1:10" ht="12.75">
      <c r="A201" s="229" t="s">
        <v>382</v>
      </c>
      <c r="B201" s="230" t="s">
        <v>367</v>
      </c>
      <c r="C201" s="231"/>
      <c r="D201" s="231"/>
      <c r="E201" s="232"/>
      <c r="F201" s="233" t="s">
        <v>0</v>
      </c>
      <c r="G201" s="233">
        <v>72</v>
      </c>
      <c r="H201" s="234">
        <v>1.02</v>
      </c>
      <c r="I201" s="234">
        <f t="shared" si="3"/>
        <v>73.44</v>
      </c>
      <c r="J201" s="93"/>
    </row>
    <row r="202" spans="1:10" ht="12.75">
      <c r="A202" s="236" t="s">
        <v>383</v>
      </c>
      <c r="B202" s="237" t="s">
        <v>368</v>
      </c>
      <c r="C202" s="231"/>
      <c r="D202" s="231"/>
      <c r="E202" s="232"/>
      <c r="F202" s="233" t="s">
        <v>0</v>
      </c>
      <c r="G202" s="253">
        <v>72</v>
      </c>
      <c r="H202" s="234">
        <v>1.02</v>
      </c>
      <c r="I202" s="234">
        <f t="shared" si="3"/>
        <v>73.44</v>
      </c>
      <c r="J202" s="150"/>
    </row>
    <row r="203" spans="1:10" ht="12.75">
      <c r="A203" s="229" t="s">
        <v>384</v>
      </c>
      <c r="B203" s="230" t="s">
        <v>369</v>
      </c>
      <c r="C203" s="231"/>
      <c r="D203" s="231"/>
      <c r="E203" s="232"/>
      <c r="F203" s="233" t="s">
        <v>0</v>
      </c>
      <c r="G203" s="253">
        <v>72</v>
      </c>
      <c r="H203" s="234">
        <v>0.49</v>
      </c>
      <c r="I203" s="234">
        <f t="shared" si="3"/>
        <v>35.28</v>
      </c>
      <c r="J203" s="150"/>
    </row>
    <row r="204" spans="1:10" ht="12.75">
      <c r="A204" s="229" t="s">
        <v>385</v>
      </c>
      <c r="B204" s="230" t="s">
        <v>370</v>
      </c>
      <c r="C204" s="231"/>
      <c r="D204" s="231"/>
      <c r="E204" s="232"/>
      <c r="F204" s="233" t="s">
        <v>0</v>
      </c>
      <c r="G204" s="253">
        <v>72</v>
      </c>
      <c r="H204" s="234">
        <v>0.32</v>
      </c>
      <c r="I204" s="234">
        <f t="shared" si="3"/>
        <v>23.04</v>
      </c>
      <c r="J204" s="93"/>
    </row>
    <row r="205" spans="1:10" ht="12.75">
      <c r="A205" s="236" t="s">
        <v>386</v>
      </c>
      <c r="B205" s="237" t="s">
        <v>371</v>
      </c>
      <c r="C205" s="231"/>
      <c r="D205" s="231"/>
      <c r="E205" s="232"/>
      <c r="F205" s="233" t="s">
        <v>0</v>
      </c>
      <c r="G205" s="233">
        <v>72</v>
      </c>
      <c r="H205" s="234">
        <v>0.73</v>
      </c>
      <c r="I205" s="234">
        <f t="shared" si="3"/>
        <v>52.56</v>
      </c>
      <c r="J205" s="150"/>
    </row>
    <row r="206" spans="1:10" ht="12.75">
      <c r="A206" s="229" t="s">
        <v>387</v>
      </c>
      <c r="B206" s="230" t="s">
        <v>399</v>
      </c>
      <c r="C206" s="231"/>
      <c r="D206" s="231"/>
      <c r="E206" s="232"/>
      <c r="F206" s="233" t="s">
        <v>0</v>
      </c>
      <c r="G206" s="253">
        <v>72</v>
      </c>
      <c r="H206" s="234">
        <v>1.63</v>
      </c>
      <c r="I206" s="234">
        <f t="shared" si="3"/>
        <v>117.35999999999999</v>
      </c>
      <c r="J206" s="150"/>
    </row>
    <row r="207" spans="1:10" ht="12.75">
      <c r="A207" s="229" t="s">
        <v>388</v>
      </c>
      <c r="B207" s="230" t="s">
        <v>372</v>
      </c>
      <c r="C207" s="231"/>
      <c r="D207" s="231"/>
      <c r="E207" s="232"/>
      <c r="F207" s="233" t="s">
        <v>0</v>
      </c>
      <c r="G207" s="253">
        <v>72</v>
      </c>
      <c r="H207" s="234">
        <v>0.98</v>
      </c>
      <c r="I207" s="234">
        <f t="shared" si="3"/>
        <v>70.56</v>
      </c>
      <c r="J207" s="93"/>
    </row>
    <row r="208" spans="1:10" ht="12.75">
      <c r="A208" s="236" t="s">
        <v>389</v>
      </c>
      <c r="B208" s="237" t="s">
        <v>398</v>
      </c>
      <c r="C208" s="231"/>
      <c r="D208" s="231"/>
      <c r="E208" s="232"/>
      <c r="F208" s="233" t="s">
        <v>0</v>
      </c>
      <c r="G208" s="253">
        <v>72</v>
      </c>
      <c r="H208" s="234">
        <v>1.14</v>
      </c>
      <c r="I208" s="234">
        <f t="shared" si="3"/>
        <v>82.08</v>
      </c>
      <c r="J208" s="150"/>
    </row>
    <row r="209" spans="1:10" ht="12.75">
      <c r="A209" s="229" t="s">
        <v>390</v>
      </c>
      <c r="B209" s="230" t="s">
        <v>373</v>
      </c>
      <c r="C209" s="231"/>
      <c r="D209" s="231"/>
      <c r="E209" s="232"/>
      <c r="F209" s="233" t="s">
        <v>0</v>
      </c>
      <c r="G209" s="233">
        <v>72</v>
      </c>
      <c r="H209" s="234">
        <v>0.49</v>
      </c>
      <c r="I209" s="234">
        <f t="shared" si="3"/>
        <v>35.28</v>
      </c>
      <c r="J209" s="150"/>
    </row>
    <row r="210" spans="1:10" ht="12.75">
      <c r="A210" s="229" t="s">
        <v>391</v>
      </c>
      <c r="B210" s="230" t="s">
        <v>374</v>
      </c>
      <c r="C210" s="231"/>
      <c r="D210" s="231"/>
      <c r="E210" s="232"/>
      <c r="F210" s="233" t="s">
        <v>0</v>
      </c>
      <c r="G210" s="253">
        <v>72</v>
      </c>
      <c r="H210" s="234">
        <v>1.63</v>
      </c>
      <c r="I210" s="234">
        <f t="shared" si="3"/>
        <v>117.35999999999999</v>
      </c>
      <c r="J210" s="150"/>
    </row>
    <row r="211" spans="1:10" ht="12.75">
      <c r="A211" s="229" t="s">
        <v>392</v>
      </c>
      <c r="B211" s="230" t="s">
        <v>375</v>
      </c>
      <c r="C211" s="231"/>
      <c r="D211" s="231"/>
      <c r="E211" s="232"/>
      <c r="F211" s="233" t="s">
        <v>0</v>
      </c>
      <c r="G211" s="253">
        <v>72</v>
      </c>
      <c r="H211" s="234">
        <v>0.41</v>
      </c>
      <c r="I211" s="234">
        <f t="shared" si="3"/>
        <v>29.52</v>
      </c>
      <c r="J211" s="93"/>
    </row>
    <row r="212" spans="1:10" ht="12.75">
      <c r="A212" s="236" t="s">
        <v>393</v>
      </c>
      <c r="B212" s="237" t="s">
        <v>376</v>
      </c>
      <c r="C212" s="231"/>
      <c r="D212" s="231"/>
      <c r="E212" s="232"/>
      <c r="F212" s="233" t="s">
        <v>0</v>
      </c>
      <c r="G212" s="253">
        <v>72</v>
      </c>
      <c r="H212" s="234">
        <v>1.63</v>
      </c>
      <c r="I212" s="234">
        <f t="shared" si="3"/>
        <v>117.35999999999999</v>
      </c>
      <c r="J212" s="150"/>
    </row>
    <row r="213" spans="1:10" ht="12.75">
      <c r="A213" s="229" t="s">
        <v>394</v>
      </c>
      <c r="B213" s="230" t="s">
        <v>377</v>
      </c>
      <c r="C213" s="231"/>
      <c r="D213" s="231"/>
      <c r="E213" s="232"/>
      <c r="F213" s="233" t="s">
        <v>0</v>
      </c>
      <c r="G213" s="233">
        <v>72</v>
      </c>
      <c r="H213" s="234">
        <v>0.49</v>
      </c>
      <c r="I213" s="234">
        <f t="shared" si="3"/>
        <v>35.28</v>
      </c>
      <c r="J213" s="150"/>
    </row>
    <row r="214" spans="1:10" ht="12.75">
      <c r="A214" s="229" t="s">
        <v>395</v>
      </c>
      <c r="B214" s="230" t="s">
        <v>378</v>
      </c>
      <c r="C214" s="231"/>
      <c r="D214" s="231"/>
      <c r="E214" s="232"/>
      <c r="F214" s="233" t="s">
        <v>0</v>
      </c>
      <c r="G214" s="253">
        <v>72</v>
      </c>
      <c r="H214" s="234">
        <v>0.33</v>
      </c>
      <c r="I214" s="234">
        <f t="shared" si="3"/>
        <v>23.76</v>
      </c>
      <c r="J214" s="93"/>
    </row>
    <row r="215" spans="1:10" ht="12.75">
      <c r="A215" s="236" t="s">
        <v>396</v>
      </c>
      <c r="B215" s="237" t="s">
        <v>379</v>
      </c>
      <c r="C215" s="231"/>
      <c r="D215" s="231"/>
      <c r="E215" s="232"/>
      <c r="F215" s="233" t="s">
        <v>0</v>
      </c>
      <c r="G215" s="253">
        <v>72</v>
      </c>
      <c r="H215" s="234">
        <v>0.9</v>
      </c>
      <c r="I215" s="234">
        <f t="shared" si="3"/>
        <v>64.8</v>
      </c>
      <c r="J215" s="224"/>
    </row>
    <row r="216" spans="1:10" ht="12.75">
      <c r="A216" s="229" t="s">
        <v>397</v>
      </c>
      <c r="B216" s="230" t="s">
        <v>400</v>
      </c>
      <c r="C216" s="231"/>
      <c r="D216" s="231"/>
      <c r="E216" s="232"/>
      <c r="F216" s="233" t="s">
        <v>0</v>
      </c>
      <c r="G216" s="253">
        <v>20</v>
      </c>
      <c r="H216" s="234">
        <v>8.13</v>
      </c>
      <c r="I216" s="234">
        <f t="shared" si="3"/>
        <v>162.60000000000002</v>
      </c>
      <c r="J216" s="150"/>
    </row>
    <row r="217" spans="1:10" ht="12.75">
      <c r="A217" s="141"/>
      <c r="B217" s="238"/>
      <c r="C217" s="231"/>
      <c r="D217" s="231"/>
      <c r="E217" s="232"/>
      <c r="F217" s="143"/>
      <c r="G217" s="143"/>
      <c r="H217" s="144"/>
      <c r="I217" s="144"/>
      <c r="J217" s="93">
        <f>SUM(I123:I216)</f>
        <v>6582.749999999998</v>
      </c>
    </row>
    <row r="218" spans="1:11" s="48" customFormat="1" ht="15">
      <c r="A218" s="41" t="s">
        <v>401</v>
      </c>
      <c r="B218" s="42" t="s">
        <v>404</v>
      </c>
      <c r="C218" s="43"/>
      <c r="D218" s="43"/>
      <c r="E218" s="44"/>
      <c r="F218" s="138"/>
      <c r="G218" s="138"/>
      <c r="H218" s="139"/>
      <c r="I218" s="139"/>
      <c r="J218" s="140"/>
      <c r="K218" s="47"/>
    </row>
    <row r="219" spans="1:11" s="5" customFormat="1" ht="12.75">
      <c r="A219" s="229" t="s">
        <v>402</v>
      </c>
      <c r="B219" s="230" t="s">
        <v>409</v>
      </c>
      <c r="C219" s="231"/>
      <c r="D219" s="231"/>
      <c r="E219" s="232"/>
      <c r="F219" s="233" t="s">
        <v>0</v>
      </c>
      <c r="G219" s="233">
        <v>2</v>
      </c>
      <c r="H219" s="234">
        <v>210</v>
      </c>
      <c r="I219" s="234">
        <f>G219*H219</f>
        <v>420</v>
      </c>
      <c r="J219" s="145"/>
      <c r="K219" s="22"/>
    </row>
    <row r="220" spans="1:11" s="5" customFormat="1" ht="12.75">
      <c r="A220" s="236" t="s">
        <v>403</v>
      </c>
      <c r="B220" s="237" t="s">
        <v>410</v>
      </c>
      <c r="C220" s="231"/>
      <c r="D220" s="231"/>
      <c r="E220" s="232"/>
      <c r="F220" s="233" t="s">
        <v>0</v>
      </c>
      <c r="G220" s="233">
        <v>1</v>
      </c>
      <c r="H220" s="234">
        <v>110</v>
      </c>
      <c r="I220" s="234">
        <f>G220*H220</f>
        <v>110</v>
      </c>
      <c r="J220" s="145"/>
      <c r="K220" s="22"/>
    </row>
    <row r="221" spans="1:11" s="5" customFormat="1" ht="12.75">
      <c r="A221" s="236" t="s">
        <v>405</v>
      </c>
      <c r="B221" s="237" t="s">
        <v>411</v>
      </c>
      <c r="C221" s="231"/>
      <c r="D221" s="231"/>
      <c r="E221" s="232"/>
      <c r="F221" s="233" t="s">
        <v>0</v>
      </c>
      <c r="G221" s="233">
        <v>1</v>
      </c>
      <c r="H221" s="234">
        <v>50</v>
      </c>
      <c r="I221" s="234">
        <f>G221*H221</f>
        <v>50</v>
      </c>
      <c r="J221" s="145"/>
      <c r="K221" s="22"/>
    </row>
    <row r="222" spans="1:11" s="5" customFormat="1" ht="12.75">
      <c r="A222" s="236" t="s">
        <v>406</v>
      </c>
      <c r="B222" s="237" t="s">
        <v>412</v>
      </c>
      <c r="C222" s="231"/>
      <c r="D222" s="231"/>
      <c r="E222" s="232"/>
      <c r="F222" s="233" t="s">
        <v>0</v>
      </c>
      <c r="G222" s="233">
        <v>1</v>
      </c>
      <c r="H222" s="234">
        <v>35</v>
      </c>
      <c r="I222" s="234">
        <f aca="true" t="shared" si="4" ref="I222:I227">G222*H222</f>
        <v>35</v>
      </c>
      <c r="J222" s="145"/>
      <c r="K222" s="22"/>
    </row>
    <row r="223" spans="1:11" s="5" customFormat="1" ht="12.75">
      <c r="A223" s="236" t="s">
        <v>407</v>
      </c>
      <c r="B223" s="237" t="s">
        <v>413</v>
      </c>
      <c r="C223" s="231"/>
      <c r="D223" s="231"/>
      <c r="E223" s="232"/>
      <c r="F223" s="233" t="s">
        <v>0</v>
      </c>
      <c r="G223" s="233">
        <v>1</v>
      </c>
      <c r="H223" s="234">
        <v>650</v>
      </c>
      <c r="I223" s="234">
        <f t="shared" si="4"/>
        <v>650</v>
      </c>
      <c r="J223" s="145"/>
      <c r="K223" s="22"/>
    </row>
    <row r="224" spans="1:11" s="5" customFormat="1" ht="12.75">
      <c r="A224" s="236" t="s">
        <v>408</v>
      </c>
      <c r="B224" s="237" t="s">
        <v>414</v>
      </c>
      <c r="C224" s="231"/>
      <c r="D224" s="231"/>
      <c r="E224" s="232"/>
      <c r="F224" s="233" t="s">
        <v>0</v>
      </c>
      <c r="G224" s="233">
        <v>1</v>
      </c>
      <c r="H224" s="234">
        <v>2650</v>
      </c>
      <c r="I224" s="234">
        <f t="shared" si="4"/>
        <v>2650</v>
      </c>
      <c r="J224" s="145"/>
      <c r="K224" s="22"/>
    </row>
    <row r="225" spans="1:11" s="5" customFormat="1" ht="12.75">
      <c r="A225" s="236" t="s">
        <v>415</v>
      </c>
      <c r="B225" s="237" t="s">
        <v>419</v>
      </c>
      <c r="C225" s="231"/>
      <c r="D225" s="231"/>
      <c r="E225" s="232"/>
      <c r="F225" s="233" t="s">
        <v>0</v>
      </c>
      <c r="G225" s="233">
        <v>1</v>
      </c>
      <c r="H225" s="234">
        <v>270</v>
      </c>
      <c r="I225" s="234">
        <f t="shared" si="4"/>
        <v>270</v>
      </c>
      <c r="J225" s="145"/>
      <c r="K225" s="22"/>
    </row>
    <row r="226" spans="1:11" s="5" customFormat="1" ht="12.75">
      <c r="A226" s="236" t="s">
        <v>416</v>
      </c>
      <c r="B226" s="237" t="s">
        <v>420</v>
      </c>
      <c r="C226" s="231"/>
      <c r="D226" s="231"/>
      <c r="E226" s="232"/>
      <c r="F226" s="233" t="s">
        <v>0</v>
      </c>
      <c r="G226" s="233">
        <v>1</v>
      </c>
      <c r="H226" s="234">
        <v>440</v>
      </c>
      <c r="I226" s="234">
        <f t="shared" si="4"/>
        <v>440</v>
      </c>
      <c r="J226" s="145"/>
      <c r="K226" s="22"/>
    </row>
    <row r="227" spans="1:11" s="5" customFormat="1" ht="12.75">
      <c r="A227" s="236" t="s">
        <v>417</v>
      </c>
      <c r="B227" s="237" t="s">
        <v>421</v>
      </c>
      <c r="C227" s="231"/>
      <c r="D227" s="231"/>
      <c r="E227" s="232"/>
      <c r="F227" s="233" t="s">
        <v>0</v>
      </c>
      <c r="G227" s="233">
        <v>20</v>
      </c>
      <c r="H227" s="234">
        <v>6</v>
      </c>
      <c r="I227" s="234">
        <f t="shared" si="4"/>
        <v>120</v>
      </c>
      <c r="J227" s="145"/>
      <c r="K227" s="22"/>
    </row>
    <row r="228" spans="1:11" s="5" customFormat="1" ht="12.75">
      <c r="A228" s="236" t="s">
        <v>418</v>
      </c>
      <c r="B228" s="237" t="s">
        <v>422</v>
      </c>
      <c r="C228" s="231"/>
      <c r="D228" s="231"/>
      <c r="E228" s="232"/>
      <c r="F228" s="233" t="s">
        <v>0</v>
      </c>
      <c r="G228" s="233">
        <v>1</v>
      </c>
      <c r="H228" s="234">
        <v>400</v>
      </c>
      <c r="I228" s="234">
        <f>G228*H228</f>
        <v>400</v>
      </c>
      <c r="J228" s="145"/>
      <c r="K228" s="22"/>
    </row>
    <row r="229" spans="1:11" s="5" customFormat="1" ht="12.75">
      <c r="A229" s="254" t="s">
        <v>594</v>
      </c>
      <c r="B229" s="255" t="s">
        <v>435</v>
      </c>
      <c r="C229" s="241"/>
      <c r="D229" s="241"/>
      <c r="E229" s="242"/>
      <c r="F229" s="243" t="s">
        <v>0</v>
      </c>
      <c r="G229" s="243">
        <v>2</v>
      </c>
      <c r="H229" s="244">
        <v>1100</v>
      </c>
      <c r="I229" s="244">
        <f>G229*H229</f>
        <v>2200</v>
      </c>
      <c r="J229" s="93"/>
      <c r="K229" s="22"/>
    </row>
    <row r="230" spans="1:11" s="5" customFormat="1" ht="12.75">
      <c r="A230" s="254" t="s">
        <v>595</v>
      </c>
      <c r="B230" s="255" t="s">
        <v>436</v>
      </c>
      <c r="C230" s="241"/>
      <c r="D230" s="241"/>
      <c r="E230" s="242"/>
      <c r="F230" s="243" t="s">
        <v>0</v>
      </c>
      <c r="G230" s="243">
        <v>3</v>
      </c>
      <c r="H230" s="244">
        <v>280</v>
      </c>
      <c r="I230" s="244">
        <f>G230*H230</f>
        <v>840</v>
      </c>
      <c r="J230" s="93"/>
      <c r="K230" s="22"/>
    </row>
    <row r="231" spans="1:11" s="5" customFormat="1" ht="12.75">
      <c r="A231" s="254" t="s">
        <v>596</v>
      </c>
      <c r="B231" s="255" t="s">
        <v>437</v>
      </c>
      <c r="C231" s="241"/>
      <c r="D231" s="241"/>
      <c r="E231" s="242"/>
      <c r="F231" s="243" t="s">
        <v>0</v>
      </c>
      <c r="G231" s="243">
        <v>3</v>
      </c>
      <c r="H231" s="244">
        <v>230</v>
      </c>
      <c r="I231" s="244">
        <f>G231*H231</f>
        <v>690</v>
      </c>
      <c r="J231" s="93"/>
      <c r="K231" s="22"/>
    </row>
    <row r="232" spans="1:11" s="5" customFormat="1" ht="12.75">
      <c r="A232" s="254" t="s">
        <v>597</v>
      </c>
      <c r="B232" s="255" t="s">
        <v>438</v>
      </c>
      <c r="C232" s="241"/>
      <c r="D232" s="241"/>
      <c r="E232" s="242"/>
      <c r="F232" s="243" t="s">
        <v>0</v>
      </c>
      <c r="G232" s="243">
        <v>1</v>
      </c>
      <c r="H232" s="244">
        <v>1700</v>
      </c>
      <c r="I232" s="244">
        <f>G232*H232</f>
        <v>1700</v>
      </c>
      <c r="J232" s="93"/>
      <c r="K232" s="22"/>
    </row>
    <row r="233" spans="1:11" s="5" customFormat="1" ht="12.75">
      <c r="A233" s="56"/>
      <c r="B233" s="39"/>
      <c r="C233" s="231"/>
      <c r="D233" s="231"/>
      <c r="E233" s="232"/>
      <c r="F233" s="143"/>
      <c r="G233" s="143"/>
      <c r="H233" s="144"/>
      <c r="I233" s="144"/>
      <c r="J233" s="145"/>
      <c r="K233" s="22"/>
    </row>
    <row r="234" spans="1:11" s="5" customFormat="1" ht="12.75">
      <c r="A234" s="56"/>
      <c r="B234" s="39"/>
      <c r="C234" s="231"/>
      <c r="D234" s="231"/>
      <c r="E234" s="232"/>
      <c r="F234" s="143"/>
      <c r="G234" s="143"/>
      <c r="H234" s="144"/>
      <c r="I234" s="144"/>
      <c r="J234" s="93">
        <f>SUM(I219:I232)</f>
        <v>10575</v>
      </c>
      <c r="K234" s="22"/>
    </row>
    <row r="235" spans="1:11" s="48" customFormat="1" ht="15">
      <c r="A235" s="41" t="s">
        <v>423</v>
      </c>
      <c r="B235" s="42" t="s">
        <v>424</v>
      </c>
      <c r="C235" s="43"/>
      <c r="D235" s="43"/>
      <c r="E235" s="44"/>
      <c r="F235" s="138"/>
      <c r="G235" s="138"/>
      <c r="H235" s="139"/>
      <c r="I235" s="139"/>
      <c r="J235" s="140"/>
      <c r="K235" s="47"/>
    </row>
    <row r="236" spans="1:11" s="5" customFormat="1" ht="12.75">
      <c r="A236" s="229" t="s">
        <v>430</v>
      </c>
      <c r="B236" s="230" t="s">
        <v>425</v>
      </c>
      <c r="C236" s="231"/>
      <c r="D236" s="231"/>
      <c r="E236" s="232"/>
      <c r="F236" s="233" t="s">
        <v>0</v>
      </c>
      <c r="G236" s="233">
        <v>1</v>
      </c>
      <c r="H236" s="234">
        <v>1300</v>
      </c>
      <c r="I236" s="234">
        <f>G236*H236</f>
        <v>1300</v>
      </c>
      <c r="J236" s="145"/>
      <c r="K236" s="22"/>
    </row>
    <row r="237" spans="1:11" s="5" customFormat="1" ht="12.75">
      <c r="A237" s="236" t="s">
        <v>431</v>
      </c>
      <c r="B237" s="237" t="s">
        <v>426</v>
      </c>
      <c r="C237" s="231"/>
      <c r="D237" s="231"/>
      <c r="E237" s="232"/>
      <c r="F237" s="233" t="s">
        <v>0</v>
      </c>
      <c r="G237" s="233">
        <v>1</v>
      </c>
      <c r="H237" s="234">
        <v>500</v>
      </c>
      <c r="I237" s="234">
        <f>G237*H237</f>
        <v>500</v>
      </c>
      <c r="J237" s="145"/>
      <c r="K237" s="22"/>
    </row>
    <row r="238" spans="1:11" s="5" customFormat="1" ht="12.75">
      <c r="A238" s="236" t="s">
        <v>432</v>
      </c>
      <c r="B238" s="237" t="s">
        <v>427</v>
      </c>
      <c r="C238" s="231"/>
      <c r="D238" s="231"/>
      <c r="E238" s="232"/>
      <c r="F238" s="233" t="s">
        <v>0</v>
      </c>
      <c r="G238" s="233">
        <v>1</v>
      </c>
      <c r="H238" s="234">
        <v>450</v>
      </c>
      <c r="I238" s="234">
        <f>G238*H238</f>
        <v>450</v>
      </c>
      <c r="J238" s="235"/>
      <c r="K238" s="22"/>
    </row>
    <row r="239" spans="1:11" s="5" customFormat="1" ht="12.75">
      <c r="A239" s="236" t="s">
        <v>433</v>
      </c>
      <c r="B239" s="237" t="s">
        <v>428</v>
      </c>
      <c r="C239" s="231"/>
      <c r="D239" s="231"/>
      <c r="E239" s="232"/>
      <c r="F239" s="233" t="s">
        <v>0</v>
      </c>
      <c r="G239" s="233">
        <v>1</v>
      </c>
      <c r="H239" s="234">
        <v>1200</v>
      </c>
      <c r="I239" s="234">
        <f>G239*H239</f>
        <v>1200</v>
      </c>
      <c r="J239" s="145"/>
      <c r="K239" s="22"/>
    </row>
    <row r="240" spans="1:11" s="5" customFormat="1" ht="12.75">
      <c r="A240" s="236" t="s">
        <v>434</v>
      </c>
      <c r="B240" s="237" t="s">
        <v>429</v>
      </c>
      <c r="C240" s="231"/>
      <c r="D240" s="231"/>
      <c r="E240" s="232"/>
      <c r="F240" s="233" t="s">
        <v>0</v>
      </c>
      <c r="G240" s="233">
        <v>3</v>
      </c>
      <c r="H240" s="234">
        <v>100</v>
      </c>
      <c r="I240" s="234">
        <f>G240*H240</f>
        <v>300</v>
      </c>
      <c r="J240" s="145"/>
      <c r="K240" s="22"/>
    </row>
    <row r="241" spans="1:147" s="67" customFormat="1" ht="12.75">
      <c r="A241" s="88"/>
      <c r="B241" s="89"/>
      <c r="C241" s="241"/>
      <c r="D241" s="241"/>
      <c r="E241" s="242"/>
      <c r="F241" s="153"/>
      <c r="G241" s="153"/>
      <c r="H241" s="154"/>
      <c r="I241" s="154"/>
      <c r="J241" s="93">
        <f>SUM(I236:I240)</f>
        <v>3750</v>
      </c>
      <c r="K241" s="23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</row>
    <row r="242" spans="1:147" s="67" customFormat="1" ht="12.75">
      <c r="A242" s="88"/>
      <c r="B242" s="89"/>
      <c r="C242" s="241"/>
      <c r="D242" s="241"/>
      <c r="E242" s="242"/>
      <c r="F242" s="153"/>
      <c r="G242" s="153"/>
      <c r="H242" s="154"/>
      <c r="I242" s="154"/>
      <c r="J242" s="93"/>
      <c r="K242" s="23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</row>
    <row r="243" spans="1:147" s="67" customFormat="1" ht="12.75">
      <c r="A243" s="88"/>
      <c r="B243" s="89"/>
      <c r="C243" s="241"/>
      <c r="D243" s="241"/>
      <c r="E243" s="242"/>
      <c r="F243" s="153"/>
      <c r="G243" s="153"/>
      <c r="H243" s="154"/>
      <c r="I243" s="154"/>
      <c r="J243" s="93"/>
      <c r="K243" s="23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</row>
    <row r="244" spans="1:147" s="67" customFormat="1" ht="12.75">
      <c r="A244" s="88"/>
      <c r="B244" s="89"/>
      <c r="C244" s="241"/>
      <c r="D244" s="241"/>
      <c r="E244" s="242"/>
      <c r="F244" s="153"/>
      <c r="G244" s="153"/>
      <c r="H244" s="154"/>
      <c r="I244" s="154"/>
      <c r="J244" s="93"/>
      <c r="K244" s="23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</row>
    <row r="245" spans="1:147" s="5" customFormat="1" ht="12.75">
      <c r="A245" s="88"/>
      <c r="B245" s="89"/>
      <c r="C245" s="241"/>
      <c r="D245" s="241"/>
      <c r="E245" s="242"/>
      <c r="F245" s="153"/>
      <c r="G245" s="153"/>
      <c r="H245" s="154"/>
      <c r="I245" s="188"/>
      <c r="J245" s="93"/>
      <c r="K245" s="23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</row>
    <row r="246" spans="1:147" s="5" customFormat="1" ht="12.75">
      <c r="A246" s="88"/>
      <c r="B246" s="89"/>
      <c r="C246" s="241"/>
      <c r="D246" s="241"/>
      <c r="E246" s="242"/>
      <c r="F246" s="153"/>
      <c r="G246" s="153"/>
      <c r="H246" s="154"/>
      <c r="I246" s="154"/>
      <c r="J246" s="171"/>
      <c r="K246" s="23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</row>
    <row r="247" spans="1:147" s="5" customFormat="1" ht="12.75">
      <c r="A247" s="88"/>
      <c r="B247" s="89"/>
      <c r="C247" s="241"/>
      <c r="D247" s="241"/>
      <c r="E247" s="242"/>
      <c r="F247" s="153"/>
      <c r="G247" s="153"/>
      <c r="H247" s="154"/>
      <c r="I247" s="154"/>
      <c r="J247" s="93"/>
      <c r="K247" s="23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</row>
    <row r="248" spans="1:147" s="5" customFormat="1" ht="12.75">
      <c r="A248" s="88"/>
      <c r="B248" s="89"/>
      <c r="C248" s="241"/>
      <c r="D248" s="241"/>
      <c r="E248" s="242"/>
      <c r="F248" s="153"/>
      <c r="G248" s="153"/>
      <c r="H248" s="154"/>
      <c r="I248" s="154"/>
      <c r="J248" s="93"/>
      <c r="K248" s="23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</row>
    <row r="249" spans="1:147" s="5" customFormat="1" ht="12.75">
      <c r="A249" s="88"/>
      <c r="B249" s="89"/>
      <c r="C249" s="241"/>
      <c r="D249" s="241"/>
      <c r="E249" s="242"/>
      <c r="F249" s="153"/>
      <c r="G249" s="153"/>
      <c r="H249" s="154"/>
      <c r="I249" s="154"/>
      <c r="J249" s="93"/>
      <c r="K249" s="23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</row>
    <row r="250" spans="1:147" s="5" customFormat="1" ht="12.75">
      <c r="A250" s="88"/>
      <c r="B250" s="89"/>
      <c r="C250" s="241"/>
      <c r="D250" s="241"/>
      <c r="E250" s="242"/>
      <c r="F250" s="153"/>
      <c r="G250" s="153"/>
      <c r="H250" s="154"/>
      <c r="I250" s="154"/>
      <c r="J250" s="93"/>
      <c r="K250" s="23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</row>
    <row r="251" spans="1:147" s="5" customFormat="1" ht="12.75">
      <c r="A251" s="88"/>
      <c r="B251" s="89"/>
      <c r="C251" s="241"/>
      <c r="D251" s="241"/>
      <c r="E251" s="242"/>
      <c r="F251" s="153"/>
      <c r="G251" s="153"/>
      <c r="H251" s="154"/>
      <c r="I251" s="154"/>
      <c r="J251" s="93"/>
      <c r="K251" s="23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</row>
    <row r="252" spans="1:147" s="5" customFormat="1" ht="12.75">
      <c r="A252" s="88"/>
      <c r="B252" s="89"/>
      <c r="C252" s="241"/>
      <c r="D252" s="241"/>
      <c r="E252" s="242"/>
      <c r="F252" s="153"/>
      <c r="G252" s="153"/>
      <c r="H252" s="154"/>
      <c r="I252" s="154"/>
      <c r="J252" s="93"/>
      <c r="K252" s="23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</row>
    <row r="253" spans="1:147" s="5" customFormat="1" ht="12.75">
      <c r="A253" s="88"/>
      <c r="B253" s="89"/>
      <c r="C253" s="241"/>
      <c r="D253" s="241"/>
      <c r="E253" s="242"/>
      <c r="F253" s="153"/>
      <c r="G253" s="153"/>
      <c r="H253" s="154"/>
      <c r="I253" s="154"/>
      <c r="J253" s="93"/>
      <c r="K253" s="23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</row>
    <row r="254" spans="1:13" ht="15">
      <c r="A254" s="96"/>
      <c r="B254" s="97" t="s">
        <v>440</v>
      </c>
      <c r="C254" s="98"/>
      <c r="D254" s="98"/>
      <c r="E254" s="99"/>
      <c r="F254" s="189"/>
      <c r="G254" s="189"/>
      <c r="H254" s="190"/>
      <c r="I254" s="190"/>
      <c r="J254" s="102">
        <v>276422.76</v>
      </c>
      <c r="K254" s="103"/>
      <c r="L254" s="104"/>
      <c r="M254" s="104"/>
    </row>
    <row r="255" spans="1:13" s="48" customFormat="1" ht="15">
      <c r="A255" s="96"/>
      <c r="B255" s="97" t="s">
        <v>439</v>
      </c>
      <c r="C255" s="98"/>
      <c r="D255" s="98"/>
      <c r="E255" s="99"/>
      <c r="F255" s="189"/>
      <c r="G255" s="189"/>
      <c r="H255" s="190"/>
      <c r="I255" s="190"/>
      <c r="J255" s="102">
        <v>63577.23</v>
      </c>
      <c r="K255" s="94"/>
      <c r="L255" s="95"/>
      <c r="M255" s="95"/>
    </row>
    <row r="256" spans="1:13" ht="13.5" thickBot="1">
      <c r="A256" s="105"/>
      <c r="B256" s="256" t="s">
        <v>1</v>
      </c>
      <c r="C256" s="257"/>
      <c r="D256" s="257"/>
      <c r="E256" s="258"/>
      <c r="F256" s="196"/>
      <c r="G256" s="196"/>
      <c r="H256" s="197"/>
      <c r="I256" s="197"/>
      <c r="J256" s="112">
        <v>340000</v>
      </c>
      <c r="K256" s="103"/>
      <c r="L256" s="104"/>
      <c r="M256" s="104"/>
    </row>
    <row r="257" spans="1:13" ht="15">
      <c r="A257" s="96"/>
      <c r="B257" s="113"/>
      <c r="C257" s="98"/>
      <c r="D257" s="98"/>
      <c r="E257" s="99"/>
      <c r="F257" s="189"/>
      <c r="G257" s="189"/>
      <c r="H257" s="190"/>
      <c r="I257" s="190"/>
      <c r="J257" s="102"/>
      <c r="K257" s="103"/>
      <c r="L257" s="104"/>
      <c r="M257" s="104"/>
    </row>
    <row r="258" spans="1:13" ht="13.5" thickBot="1">
      <c r="A258" s="105"/>
      <c r="B258" s="256"/>
      <c r="C258" s="257"/>
      <c r="D258" s="257"/>
      <c r="E258" s="258"/>
      <c r="F258" s="196"/>
      <c r="G258" s="196"/>
      <c r="H258" s="197"/>
      <c r="I258" s="197"/>
      <c r="J258" s="112"/>
      <c r="K258" s="115"/>
      <c r="L258" s="104"/>
      <c r="M258" s="104"/>
    </row>
    <row r="259" spans="1:11" ht="14.25">
      <c r="A259" s="198"/>
      <c r="B259" s="259"/>
      <c r="C259" s="259"/>
      <c r="D259" s="259"/>
      <c r="E259" s="260"/>
      <c r="F259" s="261"/>
      <c r="G259" s="198"/>
      <c r="H259" s="261"/>
      <c r="I259" s="262"/>
      <c r="J259" s="202"/>
      <c r="K259" s="25"/>
    </row>
    <row r="260" spans="1:10" ht="14.25">
      <c r="A260" s="198"/>
      <c r="B260" s="198" t="s">
        <v>551</v>
      </c>
      <c r="C260" s="259"/>
      <c r="D260" s="259"/>
      <c r="E260" s="259"/>
      <c r="F260" s="260"/>
      <c r="G260" s="261"/>
      <c r="H260" s="198" t="s">
        <v>552</v>
      </c>
      <c r="I260" s="261"/>
      <c r="J260" s="262"/>
    </row>
    <row r="261" spans="1:10" ht="14.25">
      <c r="A261" s="198"/>
      <c r="B261" s="198" t="s">
        <v>553</v>
      </c>
      <c r="C261" s="259"/>
      <c r="D261" s="259"/>
      <c r="E261" s="259"/>
      <c r="F261" s="260"/>
      <c r="G261" s="306" t="s">
        <v>554</v>
      </c>
      <c r="H261" s="307"/>
      <c r="I261" s="307"/>
      <c r="J261" s="261"/>
    </row>
    <row r="262" spans="1:10" ht="14.25">
      <c r="A262" s="198"/>
      <c r="B262" s="198"/>
      <c r="C262" s="259"/>
      <c r="D262" s="118"/>
      <c r="E262" s="118"/>
      <c r="F262" s="260"/>
      <c r="G262" s="307"/>
      <c r="H262" s="307"/>
      <c r="I262" s="307"/>
      <c r="J262" s="261"/>
    </row>
    <row r="263" spans="1:10" ht="14.25">
      <c r="A263" s="198"/>
      <c r="B263" s="198"/>
      <c r="C263" s="259"/>
      <c r="D263" s="118"/>
      <c r="E263" s="118"/>
      <c r="F263" s="260"/>
      <c r="G263" s="315"/>
      <c r="H263" s="315"/>
      <c r="I263" s="315"/>
      <c r="J263" s="261"/>
    </row>
    <row r="264" spans="1:10" ht="14.25">
      <c r="A264" s="198"/>
      <c r="B264" s="198" t="s">
        <v>555</v>
      </c>
      <c r="C264" s="259"/>
      <c r="D264" s="118"/>
      <c r="E264" s="118"/>
      <c r="F264" s="118"/>
      <c r="G264" s="118"/>
      <c r="H264" s="264"/>
      <c r="I264" s="261"/>
      <c r="J264" s="261"/>
    </row>
    <row r="265" spans="1:10" ht="14.25">
      <c r="A265" s="198"/>
      <c r="B265" s="198" t="s">
        <v>556</v>
      </c>
      <c r="C265" s="259"/>
      <c r="D265" s="118"/>
      <c r="E265" s="118"/>
      <c r="F265" s="118"/>
      <c r="G265" s="306" t="s">
        <v>557</v>
      </c>
      <c r="H265" s="307"/>
      <c r="I265" s="307"/>
      <c r="J265" s="261"/>
    </row>
    <row r="266" spans="1:10" ht="14.25">
      <c r="A266" s="198"/>
      <c r="B266" s="198"/>
      <c r="C266" s="259"/>
      <c r="D266" s="259"/>
      <c r="E266" s="259"/>
      <c r="F266" s="262"/>
      <c r="G266" s="306" t="s">
        <v>558</v>
      </c>
      <c r="H266" s="307"/>
      <c r="I266" s="307"/>
      <c r="J266" s="261"/>
    </row>
    <row r="267" spans="1:10" ht="14.25">
      <c r="A267" s="198"/>
      <c r="B267" s="198"/>
      <c r="C267" s="265"/>
      <c r="D267" s="259"/>
      <c r="E267" s="259"/>
      <c r="F267" s="262"/>
      <c r="G267" s="266"/>
      <c r="H267" s="264"/>
      <c r="I267" s="261"/>
      <c r="J267" s="261"/>
    </row>
    <row r="268" spans="1:10" ht="14.25">
      <c r="A268" s="198"/>
      <c r="B268" s="198" t="s">
        <v>559</v>
      </c>
      <c r="C268" s="261"/>
      <c r="D268" s="261"/>
      <c r="E268" s="259"/>
      <c r="F268" s="262"/>
      <c r="G268" s="316"/>
      <c r="H268" s="316"/>
      <c r="I268" s="316"/>
      <c r="J268" s="261"/>
    </row>
    <row r="269" spans="1:10" ht="14.25">
      <c r="A269" s="261"/>
      <c r="B269" s="198" t="s">
        <v>560</v>
      </c>
      <c r="C269" s="261"/>
      <c r="D269" s="261"/>
      <c r="E269" s="259"/>
      <c r="F269" s="262"/>
      <c r="G269" s="316"/>
      <c r="H269" s="316"/>
      <c r="I269" s="316"/>
      <c r="J269" s="261"/>
    </row>
    <row r="270" spans="1:10" ht="15">
      <c r="A270" s="267"/>
      <c r="B270" s="261"/>
      <c r="C270" s="122"/>
      <c r="D270" s="259"/>
      <c r="E270" s="259"/>
      <c r="F270" s="260"/>
      <c r="G270" s="318" t="s">
        <v>561</v>
      </c>
      <c r="H270" s="314"/>
      <c r="I270" s="314"/>
      <c r="J270" s="124"/>
    </row>
    <row r="271" spans="1:10" ht="15">
      <c r="A271" s="207"/>
      <c r="B271" s="267"/>
      <c r="C271" s="261"/>
      <c r="D271" s="259"/>
      <c r="E271" s="313" t="s">
        <v>562</v>
      </c>
      <c r="F271" s="314"/>
      <c r="G271" s="314"/>
      <c r="H271" s="314"/>
      <c r="I271" s="314"/>
      <c r="J271" s="314"/>
    </row>
    <row r="272" spans="1:10" ht="15">
      <c r="A272" s="198"/>
      <c r="B272" s="207" t="s">
        <v>563</v>
      </c>
      <c r="C272" s="126"/>
      <c r="D272" s="268"/>
      <c r="E272" s="127"/>
      <c r="F272" s="260"/>
      <c r="G272" s="313" t="s">
        <v>564</v>
      </c>
      <c r="H272" s="314"/>
      <c r="I272" s="314"/>
      <c r="J272" s="124"/>
    </row>
    <row r="273" spans="1:10" ht="14.25">
      <c r="A273" s="198"/>
      <c r="B273" s="198" t="s">
        <v>552</v>
      </c>
      <c r="C273" s="259"/>
      <c r="D273" s="269"/>
      <c r="E273" s="269"/>
      <c r="F273" s="269"/>
      <c r="G273" s="313" t="s">
        <v>565</v>
      </c>
      <c r="H273" s="314"/>
      <c r="I273" s="314"/>
      <c r="J273" s="124"/>
    </row>
    <row r="274" spans="1:10" ht="14.25">
      <c r="A274" s="198"/>
      <c r="B274" s="198" t="s">
        <v>566</v>
      </c>
      <c r="C274" s="129"/>
      <c r="D274" s="263"/>
      <c r="E274" s="259"/>
      <c r="F274" s="263"/>
      <c r="G274" s="313" t="s">
        <v>566</v>
      </c>
      <c r="H274" s="314"/>
      <c r="I274" s="314"/>
      <c r="J274" s="124"/>
    </row>
    <row r="275" spans="1:10" ht="14.25">
      <c r="A275" s="198"/>
      <c r="B275" s="198" t="s">
        <v>567</v>
      </c>
      <c r="C275" s="129"/>
      <c r="D275" s="263"/>
      <c r="E275" s="118"/>
      <c r="F275" s="263"/>
      <c r="G275" s="313" t="s">
        <v>567</v>
      </c>
      <c r="H275" s="314"/>
      <c r="I275" s="314"/>
      <c r="J275" s="129"/>
    </row>
    <row r="276" spans="1:10" ht="14.25">
      <c r="A276" s="210"/>
      <c r="B276" s="198" t="s">
        <v>568</v>
      </c>
      <c r="C276" s="129"/>
      <c r="D276" s="263"/>
      <c r="E276" s="263"/>
      <c r="F276" s="263"/>
      <c r="G276" s="313" t="s">
        <v>568</v>
      </c>
      <c r="H276" s="314"/>
      <c r="I276" s="314"/>
      <c r="J276" s="129"/>
    </row>
    <row r="277" spans="1:10" ht="14.25">
      <c r="A277" s="210"/>
      <c r="B277" s="210"/>
      <c r="C277" s="129"/>
      <c r="D277" s="263"/>
      <c r="E277" s="263"/>
      <c r="F277" s="263"/>
      <c r="G277" s="210"/>
      <c r="H277" s="129"/>
      <c r="I277" s="129"/>
      <c r="J277" s="129"/>
    </row>
    <row r="278" spans="1:10" ht="14.25">
      <c r="A278" s="210"/>
      <c r="B278" s="210"/>
      <c r="C278" s="129"/>
      <c r="D278" s="259"/>
      <c r="E278" s="261"/>
      <c r="F278" s="124"/>
      <c r="G278" s="210"/>
      <c r="H278" s="129"/>
      <c r="I278" s="129"/>
      <c r="J278" s="129"/>
    </row>
    <row r="279" spans="1:10" ht="14.25">
      <c r="A279" s="198"/>
      <c r="B279" s="210"/>
      <c r="C279" s="129"/>
      <c r="D279" s="265"/>
      <c r="E279" s="261"/>
      <c r="F279" s="124"/>
      <c r="G279" s="210"/>
      <c r="H279" s="129"/>
      <c r="I279" s="129"/>
      <c r="J279" s="129"/>
    </row>
    <row r="280" spans="1:10" ht="14.25">
      <c r="A280" s="210"/>
      <c r="B280" s="198" t="s">
        <v>517</v>
      </c>
      <c r="C280" s="261"/>
      <c r="D280" s="317"/>
      <c r="E280" s="317"/>
      <c r="F280" s="317"/>
      <c r="G280" s="313" t="s">
        <v>517</v>
      </c>
      <c r="H280" s="314"/>
      <c r="I280" s="314"/>
      <c r="J280" s="261"/>
    </row>
    <row r="281" spans="1:10" ht="14.25">
      <c r="A281" s="267"/>
      <c r="B281" s="210" t="s">
        <v>518</v>
      </c>
      <c r="C281" s="259"/>
      <c r="D281" s="317"/>
      <c r="E281" s="317"/>
      <c r="F281" s="317"/>
      <c r="G281" s="210" t="s">
        <v>518</v>
      </c>
      <c r="H281" s="261"/>
      <c r="I281" s="261"/>
      <c r="J281" s="261"/>
    </row>
    <row r="282" spans="1:10" ht="12.75">
      <c r="A282" s="267"/>
      <c r="B282" s="267"/>
      <c r="C282" s="126"/>
      <c r="D282" s="268"/>
      <c r="E282" s="268"/>
      <c r="F282" s="270"/>
      <c r="G282" s="3"/>
      <c r="H282" s="3"/>
      <c r="I282" s="3"/>
      <c r="J282" s="3"/>
    </row>
    <row r="283" spans="1:10" ht="12.75">
      <c r="A283" s="211"/>
      <c r="B283" s="261"/>
      <c r="C283" s="261"/>
      <c r="D283" s="261"/>
      <c r="E283" s="261"/>
      <c r="F283" s="211"/>
      <c r="G283" s="211"/>
      <c r="H283" s="211"/>
      <c r="I283" s="211"/>
      <c r="J283" s="211"/>
    </row>
    <row r="284" spans="1:10" ht="12.75">
      <c r="A284" s="211"/>
      <c r="B284" s="261"/>
      <c r="C284" s="261"/>
      <c r="D284" s="261"/>
      <c r="E284" s="261"/>
      <c r="F284" s="211"/>
      <c r="G284" s="211"/>
      <c r="H284" s="211"/>
      <c r="I284" s="211"/>
      <c r="J284" s="211"/>
    </row>
    <row r="285" spans="1:10" ht="12.75">
      <c r="A285" s="211"/>
      <c r="B285" s="261"/>
      <c r="C285" s="261"/>
      <c r="D285" s="261"/>
      <c r="E285" s="261"/>
      <c r="F285" s="211"/>
      <c r="G285" s="211"/>
      <c r="H285" s="211"/>
      <c r="I285" s="211"/>
      <c r="J285" s="211"/>
    </row>
    <row r="286" spans="1:10" ht="12.75">
      <c r="A286" s="211"/>
      <c r="B286" s="261"/>
      <c r="C286" s="261"/>
      <c r="D286" s="261"/>
      <c r="E286" s="261"/>
      <c r="F286" s="211"/>
      <c r="G286" s="211"/>
      <c r="H286" s="211"/>
      <c r="I286" s="211"/>
      <c r="J286" s="211"/>
    </row>
    <row r="287" spans="1:10" ht="12.75">
      <c r="A287" s="211"/>
      <c r="B287" s="261"/>
      <c r="C287" s="261"/>
      <c r="D287" s="261"/>
      <c r="E287" s="261"/>
      <c r="F287" s="211"/>
      <c r="G287" s="211"/>
      <c r="H287" s="211"/>
      <c r="I287" s="211"/>
      <c r="J287" s="211"/>
    </row>
    <row r="288" spans="1:10" ht="12.75">
      <c r="A288" s="211"/>
      <c r="B288" s="261"/>
      <c r="C288" s="261"/>
      <c r="D288" s="261"/>
      <c r="E288" s="261"/>
      <c r="F288" s="211"/>
      <c r="G288" s="211"/>
      <c r="H288" s="211"/>
      <c r="I288" s="211"/>
      <c r="J288" s="211"/>
    </row>
    <row r="289" spans="1:10" ht="12.75">
      <c r="A289" s="211"/>
      <c r="B289" s="261"/>
      <c r="C289" s="261"/>
      <c r="D289" s="261"/>
      <c r="E289" s="261"/>
      <c r="F289" s="211"/>
      <c r="G289" s="211"/>
      <c r="H289" s="211"/>
      <c r="I289" s="211"/>
      <c r="J289" s="211"/>
    </row>
    <row r="290" spans="1:10" ht="12.75">
      <c r="A290" s="211"/>
      <c r="B290" s="261"/>
      <c r="C290" s="261"/>
      <c r="D290" s="261"/>
      <c r="E290" s="261"/>
      <c r="F290" s="211"/>
      <c r="G290" s="211"/>
      <c r="H290" s="211"/>
      <c r="I290" s="211"/>
      <c r="J290" s="211"/>
    </row>
    <row r="291" spans="1:10" ht="12.75">
      <c r="A291" s="211"/>
      <c r="B291" s="261"/>
      <c r="C291" s="261"/>
      <c r="D291" s="261"/>
      <c r="E291" s="261"/>
      <c r="F291" s="211"/>
      <c r="G291" s="211"/>
      <c r="H291" s="211"/>
      <c r="I291" s="211"/>
      <c r="J291" s="211"/>
    </row>
    <row r="292" spans="1:10" ht="12.75">
      <c r="A292" s="211"/>
      <c r="B292" s="261"/>
      <c r="C292" s="261"/>
      <c r="D292" s="261"/>
      <c r="E292" s="261"/>
      <c r="F292" s="211"/>
      <c r="G292" s="211"/>
      <c r="H292" s="211"/>
      <c r="I292" s="211"/>
      <c r="J292" s="211"/>
    </row>
    <row r="293" spans="1:10" ht="12.75">
      <c r="A293" s="211"/>
      <c r="B293" s="261"/>
      <c r="C293" s="261"/>
      <c r="D293" s="261"/>
      <c r="E293" s="261"/>
      <c r="F293" s="211"/>
      <c r="G293" s="211"/>
      <c r="H293" s="211"/>
      <c r="I293" s="211"/>
      <c r="J293" s="211"/>
    </row>
    <row r="294" spans="1:10" ht="12.75">
      <c r="A294" s="211"/>
      <c r="B294" s="261"/>
      <c r="C294" s="261"/>
      <c r="D294" s="261"/>
      <c r="E294" s="261"/>
      <c r="F294" s="211"/>
      <c r="G294" s="211"/>
      <c r="H294" s="211"/>
      <c r="I294" s="211"/>
      <c r="J294" s="211"/>
    </row>
    <row r="295" spans="1:10" ht="12.75">
      <c r="A295" s="211"/>
      <c r="B295" s="261"/>
      <c r="C295" s="261"/>
      <c r="D295" s="261"/>
      <c r="E295" s="261"/>
      <c r="F295" s="211"/>
      <c r="G295" s="211"/>
      <c r="H295" s="211"/>
      <c r="I295" s="211"/>
      <c r="J295" s="211"/>
    </row>
    <row r="296" spans="1:10" ht="12.75">
      <c r="A296" s="211"/>
      <c r="B296" s="261"/>
      <c r="C296" s="261"/>
      <c r="D296" s="261"/>
      <c r="E296" s="261"/>
      <c r="F296" s="211"/>
      <c r="G296" s="211"/>
      <c r="H296" s="211"/>
      <c r="I296" s="271"/>
      <c r="J296" s="211"/>
    </row>
    <row r="297" spans="1:10" ht="12.75">
      <c r="A297" s="211"/>
      <c r="B297" s="261"/>
      <c r="C297" s="261"/>
      <c r="D297" s="261"/>
      <c r="E297" s="261"/>
      <c r="F297" s="211"/>
      <c r="G297" s="211"/>
      <c r="H297" s="211"/>
      <c r="I297" s="211"/>
      <c r="J297" s="211"/>
    </row>
    <row r="298" spans="1:10" ht="12.75">
      <c r="A298" s="211"/>
      <c r="B298" s="261"/>
      <c r="C298" s="261"/>
      <c r="D298" s="261"/>
      <c r="E298" s="261"/>
      <c r="F298" s="211"/>
      <c r="G298" s="211"/>
      <c r="H298" s="211"/>
      <c r="I298" s="211"/>
      <c r="J298" s="211"/>
    </row>
    <row r="299" spans="1:10" ht="12.75">
      <c r="A299" s="211"/>
      <c r="B299" s="261"/>
      <c r="C299" s="261"/>
      <c r="D299" s="261"/>
      <c r="E299" s="261"/>
      <c r="F299" s="211"/>
      <c r="G299" s="211"/>
      <c r="H299" s="211"/>
      <c r="I299" s="211"/>
      <c r="J299" s="211"/>
    </row>
    <row r="300" spans="1:10" ht="12.75">
      <c r="A300" s="211"/>
      <c r="B300" s="261"/>
      <c r="C300" s="261"/>
      <c r="D300" s="261"/>
      <c r="E300" s="261"/>
      <c r="F300" s="211"/>
      <c r="G300" s="211"/>
      <c r="H300" s="211"/>
      <c r="I300" s="211"/>
      <c r="J300" s="211"/>
    </row>
    <row r="301" spans="1:10" ht="12.75">
      <c r="A301" s="211"/>
      <c r="B301" s="261"/>
      <c r="C301" s="261"/>
      <c r="D301" s="261"/>
      <c r="E301" s="261"/>
      <c r="F301" s="211"/>
      <c r="G301" s="211"/>
      <c r="H301" s="211"/>
      <c r="I301" s="211"/>
      <c r="J301" s="211"/>
    </row>
    <row r="302" spans="1:10" ht="12.75">
      <c r="A302" s="211"/>
      <c r="B302" s="261"/>
      <c r="C302" s="261"/>
      <c r="D302" s="261"/>
      <c r="E302" s="261"/>
      <c r="F302" s="211"/>
      <c r="G302" s="211"/>
      <c r="H302" s="211"/>
      <c r="I302" s="211"/>
      <c r="J302" s="211"/>
    </row>
    <row r="303" spans="1:10" ht="12.75">
      <c r="A303" s="211"/>
      <c r="B303" s="261"/>
      <c r="C303" s="261"/>
      <c r="D303" s="261"/>
      <c r="E303" s="261"/>
      <c r="F303" s="211"/>
      <c r="G303" s="211"/>
      <c r="H303" s="211"/>
      <c r="I303" s="211"/>
      <c r="J303" s="211"/>
    </row>
    <row r="304" spans="1:10" ht="12.75">
      <c r="A304" s="211"/>
      <c r="B304" s="261"/>
      <c r="C304" s="261"/>
      <c r="D304" s="261"/>
      <c r="E304" s="261"/>
      <c r="F304" s="211"/>
      <c r="G304" s="211"/>
      <c r="H304" s="211"/>
      <c r="I304" s="211"/>
      <c r="J304" s="211"/>
    </row>
    <row r="305" spans="1:10" ht="12.75">
      <c r="A305" s="211"/>
      <c r="B305" s="261"/>
      <c r="C305" s="261"/>
      <c r="D305" s="261"/>
      <c r="E305" s="261"/>
      <c r="F305" s="211"/>
      <c r="G305" s="211"/>
      <c r="H305" s="211"/>
      <c r="I305" s="211"/>
      <c r="J305" s="211"/>
    </row>
    <row r="306" spans="1:10" ht="12.75">
      <c r="A306" s="211"/>
      <c r="B306" s="261"/>
      <c r="C306" s="261"/>
      <c r="D306" s="261"/>
      <c r="E306" s="261"/>
      <c r="F306" s="211"/>
      <c r="G306" s="211"/>
      <c r="H306" s="211"/>
      <c r="I306" s="211"/>
      <c r="J306" s="211"/>
    </row>
    <row r="307" spans="1:10" ht="12.75">
      <c r="A307" s="211"/>
      <c r="B307" s="261"/>
      <c r="C307" s="261"/>
      <c r="D307" s="261"/>
      <c r="E307" s="261"/>
      <c r="F307" s="211"/>
      <c r="G307" s="211"/>
      <c r="H307" s="211"/>
      <c r="I307" s="211"/>
      <c r="J307" s="211"/>
    </row>
    <row r="308" spans="1:10" ht="12.75">
      <c r="A308" s="211"/>
      <c r="B308" s="261"/>
      <c r="C308" s="261"/>
      <c r="D308" s="261"/>
      <c r="E308" s="261"/>
      <c r="F308" s="211"/>
      <c r="G308" s="211"/>
      <c r="H308" s="211"/>
      <c r="I308" s="211"/>
      <c r="J308" s="211"/>
    </row>
    <row r="309" spans="1:10" ht="12.75">
      <c r="A309" s="211"/>
      <c r="B309" s="261"/>
      <c r="C309" s="261"/>
      <c r="D309" s="261"/>
      <c r="E309" s="261"/>
      <c r="F309" s="211"/>
      <c r="G309" s="211"/>
      <c r="H309" s="211"/>
      <c r="I309" s="211"/>
      <c r="J309" s="211"/>
    </row>
    <row r="310" spans="1:10" ht="12.75">
      <c r="A310" s="211"/>
      <c r="B310" s="261"/>
      <c r="C310" s="261"/>
      <c r="D310" s="261"/>
      <c r="E310" s="261"/>
      <c r="F310" s="211"/>
      <c r="G310" s="211"/>
      <c r="H310" s="211"/>
      <c r="I310" s="211"/>
      <c r="J310" s="211"/>
    </row>
    <row r="311" spans="1:10" ht="12.75">
      <c r="A311" s="211"/>
      <c r="B311" s="261"/>
      <c r="C311" s="261"/>
      <c r="D311" s="261"/>
      <c r="E311" s="261"/>
      <c r="F311" s="211"/>
      <c r="G311" s="211"/>
      <c r="H311" s="211"/>
      <c r="I311" s="211"/>
      <c r="J311" s="211"/>
    </row>
    <row r="312" spans="1:10" ht="12.75">
      <c r="A312" s="211"/>
      <c r="B312" s="261"/>
      <c r="C312" s="261"/>
      <c r="D312" s="261"/>
      <c r="E312" s="261"/>
      <c r="F312" s="211"/>
      <c r="G312" s="211"/>
      <c r="H312" s="211"/>
      <c r="I312" s="211"/>
      <c r="J312" s="211"/>
    </row>
    <row r="313" spans="1:10" ht="12.75">
      <c r="A313" s="211"/>
      <c r="B313" s="261"/>
      <c r="C313" s="261"/>
      <c r="D313" s="261"/>
      <c r="E313" s="261"/>
      <c r="F313" s="211"/>
      <c r="G313" s="211"/>
      <c r="H313" s="211"/>
      <c r="I313" s="211"/>
      <c r="J313" s="211"/>
    </row>
    <row r="314" spans="1:10" ht="12.75">
      <c r="A314" s="211"/>
      <c r="B314" s="261"/>
      <c r="C314" s="261"/>
      <c r="D314" s="261"/>
      <c r="E314" s="261"/>
      <c r="F314" s="211"/>
      <c r="G314" s="211"/>
      <c r="H314" s="211"/>
      <c r="I314" s="211"/>
      <c r="J314" s="211"/>
    </row>
    <row r="315" spans="1:10" ht="12.75">
      <c r="A315" s="211"/>
      <c r="B315" s="261"/>
      <c r="C315" s="261"/>
      <c r="D315" s="261"/>
      <c r="E315" s="261"/>
      <c r="F315" s="211"/>
      <c r="G315" s="211"/>
      <c r="H315" s="211"/>
      <c r="I315" s="211"/>
      <c r="J315" s="211"/>
    </row>
    <row r="316" spans="1:10" ht="12.75">
      <c r="A316" s="211"/>
      <c r="B316" s="261"/>
      <c r="C316" s="261"/>
      <c r="D316" s="261"/>
      <c r="E316" s="261"/>
      <c r="F316" s="211"/>
      <c r="G316" s="211"/>
      <c r="H316" s="211"/>
      <c r="I316" s="211"/>
      <c r="J316" s="211"/>
    </row>
    <row r="317" spans="1:10" ht="12.75">
      <c r="A317" s="211"/>
      <c r="B317" s="261"/>
      <c r="C317" s="261"/>
      <c r="D317" s="261"/>
      <c r="E317" s="261"/>
      <c r="F317" s="211"/>
      <c r="G317" s="211"/>
      <c r="H317" s="211"/>
      <c r="I317" s="211"/>
      <c r="J317" s="211"/>
    </row>
    <row r="318" spans="1:10" ht="12.75">
      <c r="A318" s="211"/>
      <c r="B318" s="261"/>
      <c r="C318" s="261"/>
      <c r="D318" s="261"/>
      <c r="E318" s="261"/>
      <c r="F318" s="211"/>
      <c r="G318" s="211"/>
      <c r="H318" s="211"/>
      <c r="I318" s="211"/>
      <c r="J318" s="211"/>
    </row>
    <row r="319" spans="1:10" ht="12.75">
      <c r="A319" s="211"/>
      <c r="B319" s="261"/>
      <c r="C319" s="261"/>
      <c r="D319" s="261"/>
      <c r="E319" s="261"/>
      <c r="F319" s="211"/>
      <c r="G319" s="211"/>
      <c r="H319" s="211"/>
      <c r="I319" s="211"/>
      <c r="J319" s="211"/>
    </row>
    <row r="320" spans="1:10" ht="12.75">
      <c r="A320" s="211"/>
      <c r="B320" s="261"/>
      <c r="C320" s="261"/>
      <c r="D320" s="261"/>
      <c r="E320" s="261"/>
      <c r="F320" s="211"/>
      <c r="G320" s="211"/>
      <c r="H320" s="211"/>
      <c r="I320" s="211"/>
      <c r="J320" s="211"/>
    </row>
    <row r="321" spans="1:10" ht="12.75">
      <c r="A321" s="211"/>
      <c r="B321" s="261"/>
      <c r="C321" s="261"/>
      <c r="D321" s="261"/>
      <c r="E321" s="261"/>
      <c r="F321" s="211"/>
      <c r="G321" s="211"/>
      <c r="H321" s="211"/>
      <c r="I321" s="211"/>
      <c r="J321" s="211"/>
    </row>
    <row r="322" spans="1:10" ht="12.75">
      <c r="A322" s="211"/>
      <c r="B322" s="261"/>
      <c r="C322" s="261"/>
      <c r="D322" s="261"/>
      <c r="E322" s="261"/>
      <c r="F322" s="211"/>
      <c r="G322" s="211"/>
      <c r="H322" s="211"/>
      <c r="I322" s="211"/>
      <c r="J322" s="211"/>
    </row>
    <row r="323" spans="1:10" ht="12.75">
      <c r="A323" s="211"/>
      <c r="B323" s="261"/>
      <c r="C323" s="261"/>
      <c r="D323" s="261"/>
      <c r="E323" s="261"/>
      <c r="F323" s="211"/>
      <c r="G323" s="211"/>
      <c r="H323" s="211"/>
      <c r="I323" s="211"/>
      <c r="J323" s="211"/>
    </row>
    <row r="324" spans="1:10" ht="12.75">
      <c r="A324" s="211"/>
      <c r="B324" s="261"/>
      <c r="C324" s="261"/>
      <c r="D324" s="261"/>
      <c r="E324" s="261"/>
      <c r="F324" s="211"/>
      <c r="G324" s="211"/>
      <c r="H324" s="211"/>
      <c r="I324" s="211"/>
      <c r="J324" s="211"/>
    </row>
    <row r="325" spans="1:10" ht="12.75">
      <c r="A325" s="211"/>
      <c r="B325" s="261"/>
      <c r="C325" s="261"/>
      <c r="D325" s="261"/>
      <c r="E325" s="261"/>
      <c r="F325" s="211"/>
      <c r="G325" s="211"/>
      <c r="H325" s="211"/>
      <c r="I325" s="211"/>
      <c r="J325" s="211"/>
    </row>
    <row r="326" spans="1:10" ht="12.75">
      <c r="A326" s="211"/>
      <c r="B326" s="261"/>
      <c r="C326" s="261"/>
      <c r="D326" s="261"/>
      <c r="E326" s="261"/>
      <c r="F326" s="211"/>
      <c r="G326" s="211"/>
      <c r="H326" s="211"/>
      <c r="I326" s="211"/>
      <c r="J326" s="211"/>
    </row>
    <row r="327" spans="1:10" ht="12.75">
      <c r="A327" s="211"/>
      <c r="B327" s="261"/>
      <c r="C327" s="261"/>
      <c r="D327" s="261"/>
      <c r="E327" s="261"/>
      <c r="F327" s="211"/>
      <c r="G327" s="211"/>
      <c r="H327" s="211"/>
      <c r="I327" s="211"/>
      <c r="J327" s="211"/>
    </row>
    <row r="328" spans="1:10" ht="12.75">
      <c r="A328" s="211"/>
      <c r="B328" s="261"/>
      <c r="C328" s="261"/>
      <c r="D328" s="261"/>
      <c r="E328" s="261"/>
      <c r="F328" s="211"/>
      <c r="G328" s="211"/>
      <c r="H328" s="211"/>
      <c r="I328" s="211"/>
      <c r="J328" s="211"/>
    </row>
    <row r="329" spans="1:10" ht="12.75">
      <c r="A329" s="211"/>
      <c r="B329" s="261"/>
      <c r="C329" s="261"/>
      <c r="D329" s="261"/>
      <c r="E329" s="261"/>
      <c r="F329" s="211"/>
      <c r="G329" s="211"/>
      <c r="H329" s="211"/>
      <c r="I329" s="211"/>
      <c r="J329" s="211"/>
    </row>
    <row r="330" spans="1:10" ht="12.75">
      <c r="A330" s="211"/>
      <c r="B330" s="261"/>
      <c r="C330" s="261"/>
      <c r="D330" s="261"/>
      <c r="E330" s="261"/>
      <c r="F330" s="211"/>
      <c r="G330" s="211"/>
      <c r="H330" s="211"/>
      <c r="I330" s="211"/>
      <c r="J330" s="211"/>
    </row>
    <row r="331" spans="1:10" ht="12.75">
      <c r="A331" s="211"/>
      <c r="B331" s="261"/>
      <c r="C331" s="261"/>
      <c r="D331" s="261"/>
      <c r="E331" s="261"/>
      <c r="F331" s="211"/>
      <c r="G331" s="211"/>
      <c r="H331" s="211"/>
      <c r="I331" s="211"/>
      <c r="J331" s="211"/>
    </row>
    <row r="332" spans="1:10" ht="12.75">
      <c r="A332" s="211"/>
      <c r="B332" s="261"/>
      <c r="C332" s="261"/>
      <c r="D332" s="261"/>
      <c r="E332" s="261"/>
      <c r="F332" s="211"/>
      <c r="G332" s="211"/>
      <c r="H332" s="211"/>
      <c r="I332" s="211"/>
      <c r="J332" s="211"/>
    </row>
    <row r="333" spans="1:10" ht="12.75">
      <c r="A333" s="211"/>
      <c r="B333" s="261"/>
      <c r="C333" s="261"/>
      <c r="D333" s="261"/>
      <c r="E333" s="261"/>
      <c r="F333" s="211"/>
      <c r="G333" s="211"/>
      <c r="H333" s="211"/>
      <c r="I333" s="211"/>
      <c r="J333" s="211"/>
    </row>
    <row r="334" spans="1:10" ht="12.75">
      <c r="A334" s="211"/>
      <c r="B334" s="261"/>
      <c r="C334" s="261"/>
      <c r="D334" s="261"/>
      <c r="E334" s="261"/>
      <c r="F334" s="211"/>
      <c r="G334" s="211"/>
      <c r="H334" s="211"/>
      <c r="I334" s="211"/>
      <c r="J334" s="211"/>
    </row>
    <row r="335" spans="1:10" ht="12.75">
      <c r="A335" s="211"/>
      <c r="B335" s="261"/>
      <c r="C335" s="261"/>
      <c r="D335" s="261"/>
      <c r="E335" s="261"/>
      <c r="F335" s="211"/>
      <c r="G335" s="211"/>
      <c r="H335" s="211"/>
      <c r="I335" s="211"/>
      <c r="J335" s="211"/>
    </row>
    <row r="336" spans="1:10" ht="12.75">
      <c r="A336" s="211"/>
      <c r="B336" s="261"/>
      <c r="C336" s="261"/>
      <c r="D336" s="261"/>
      <c r="E336" s="261"/>
      <c r="F336" s="211"/>
      <c r="G336" s="211"/>
      <c r="H336" s="211"/>
      <c r="I336" s="211"/>
      <c r="J336" s="211"/>
    </row>
    <row r="337" spans="1:10" ht="12.75">
      <c r="A337" s="211"/>
      <c r="B337" s="261"/>
      <c r="C337" s="261"/>
      <c r="D337" s="261"/>
      <c r="E337" s="261"/>
      <c r="F337" s="211"/>
      <c r="G337" s="211"/>
      <c r="H337" s="211"/>
      <c r="I337" s="211"/>
      <c r="J337" s="211"/>
    </row>
    <row r="338" spans="1:10" ht="12.75">
      <c r="A338" s="211"/>
      <c r="B338" s="261"/>
      <c r="C338" s="261"/>
      <c r="D338" s="261"/>
      <c r="E338" s="261"/>
      <c r="F338" s="211"/>
      <c r="G338" s="211"/>
      <c r="H338" s="211"/>
      <c r="I338" s="211"/>
      <c r="J338" s="211"/>
    </row>
    <row r="339" spans="1:10" ht="12.75">
      <c r="A339" s="211"/>
      <c r="B339" s="261"/>
      <c r="C339" s="261"/>
      <c r="D339" s="261"/>
      <c r="E339" s="261"/>
      <c r="F339" s="211"/>
      <c r="G339" s="211"/>
      <c r="H339" s="211"/>
      <c r="I339" s="211"/>
      <c r="J339" s="211"/>
    </row>
    <row r="340" spans="1:10" ht="12.75">
      <c r="A340" s="211"/>
      <c r="B340" s="261"/>
      <c r="C340" s="261"/>
      <c r="D340" s="261"/>
      <c r="E340" s="261"/>
      <c r="F340" s="211"/>
      <c r="G340" s="211"/>
      <c r="H340" s="211"/>
      <c r="I340" s="211"/>
      <c r="J340" s="211"/>
    </row>
    <row r="341" spans="1:10" ht="12.75">
      <c r="A341" s="211"/>
      <c r="B341" s="261"/>
      <c r="C341" s="261"/>
      <c r="D341" s="261"/>
      <c r="E341" s="261"/>
      <c r="F341" s="211"/>
      <c r="G341" s="211"/>
      <c r="H341" s="211"/>
      <c r="I341" s="211"/>
      <c r="J341" s="211"/>
    </row>
    <row r="342" spans="1:10" ht="12.75">
      <c r="A342" s="211"/>
      <c r="B342" s="261"/>
      <c r="C342" s="261"/>
      <c r="D342" s="261"/>
      <c r="E342" s="261"/>
      <c r="F342" s="211"/>
      <c r="G342" s="211"/>
      <c r="H342" s="211"/>
      <c r="I342" s="211"/>
      <c r="J342" s="211"/>
    </row>
    <row r="343" spans="1:10" ht="12.75">
      <c r="A343" s="211"/>
      <c r="B343" s="261"/>
      <c r="C343" s="261"/>
      <c r="D343" s="261"/>
      <c r="E343" s="261"/>
      <c r="F343" s="211"/>
      <c r="G343" s="211"/>
      <c r="H343" s="211"/>
      <c r="I343" s="211"/>
      <c r="J343" s="211"/>
    </row>
  </sheetData>
  <sheetProtection/>
  <mergeCells count="23">
    <mergeCell ref="B14:J14"/>
    <mergeCell ref="B38:I38"/>
    <mergeCell ref="G261:I262"/>
    <mergeCell ref="G273:I273"/>
    <mergeCell ref="G274:I274"/>
    <mergeCell ref="G275:I275"/>
    <mergeCell ref="G276:I276"/>
    <mergeCell ref="D280:F280"/>
    <mergeCell ref="G1:J5"/>
    <mergeCell ref="D7:F7"/>
    <mergeCell ref="G7:H7"/>
    <mergeCell ref="A9:J9"/>
    <mergeCell ref="B13:J13"/>
    <mergeCell ref="G280:I280"/>
    <mergeCell ref="G263:I263"/>
    <mergeCell ref="G265:I265"/>
    <mergeCell ref="G266:I266"/>
    <mergeCell ref="G268:I268"/>
    <mergeCell ref="D281:F281"/>
    <mergeCell ref="G269:I269"/>
    <mergeCell ref="G270:I270"/>
    <mergeCell ref="E271:J271"/>
    <mergeCell ref="G272:I2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Q277"/>
  <sheetViews>
    <sheetView tabSelected="1" view="pageBreakPreview" zoomScaleSheetLayoutView="100" zoomScalePageLayoutView="0" workbookViewId="0" topLeftCell="A1">
      <selection activeCell="K257" sqref="K257"/>
    </sheetView>
  </sheetViews>
  <sheetFormatPr defaultColWidth="9.00390625" defaultRowHeight="12.75"/>
  <cols>
    <col min="1" max="1" width="9.125" style="48" customWidth="1"/>
    <col min="2" max="2" width="31.25390625" style="0" customWidth="1"/>
    <col min="4" max="4" width="17.125" style="0" customWidth="1"/>
    <col min="5" max="5" width="23.75390625" style="0" hidden="1" customWidth="1"/>
    <col min="6" max="6" width="5.375" style="48" customWidth="1"/>
    <col min="7" max="7" width="5.00390625" style="48" customWidth="1"/>
    <col min="8" max="8" width="10.625" style="48" customWidth="1"/>
    <col min="9" max="9" width="11.875" style="59" customWidth="1"/>
    <col min="10" max="10" width="12.75390625" style="48" customWidth="1"/>
    <col min="11" max="11" width="9.125" style="20" customWidth="1"/>
    <col min="13" max="13" width="11.375" style="0" customWidth="1"/>
  </cols>
  <sheetData>
    <row r="1" spans="1:10" ht="12.75">
      <c r="A1" s="75" t="s">
        <v>508</v>
      </c>
      <c r="B1" s="75"/>
      <c r="C1" s="76"/>
      <c r="D1" s="77"/>
      <c r="E1" s="77"/>
      <c r="F1" s="76" t="s">
        <v>509</v>
      </c>
      <c r="G1" s="301" t="s">
        <v>510</v>
      </c>
      <c r="H1" s="301"/>
      <c r="I1" s="301"/>
      <c r="J1" s="301"/>
    </row>
    <row r="2" spans="1:10" ht="12.75">
      <c r="A2" s="75" t="s">
        <v>511</v>
      </c>
      <c r="B2" s="75"/>
      <c r="C2" s="76"/>
      <c r="D2" s="78"/>
      <c r="E2" s="79"/>
      <c r="F2" s="79"/>
      <c r="G2" s="301"/>
      <c r="H2" s="301"/>
      <c r="I2" s="301"/>
      <c r="J2" s="301"/>
    </row>
    <row r="3" spans="1:10" ht="12.75">
      <c r="A3" s="75" t="s">
        <v>512</v>
      </c>
      <c r="B3" s="75"/>
      <c r="C3" s="76"/>
      <c r="D3" s="80"/>
      <c r="E3" s="79"/>
      <c r="F3" s="81"/>
      <c r="G3" s="301"/>
      <c r="H3" s="301"/>
      <c r="I3" s="301"/>
      <c r="J3" s="301"/>
    </row>
    <row r="4" spans="1:10" ht="12.75">
      <c r="A4" s="75" t="s">
        <v>513</v>
      </c>
      <c r="B4" s="75"/>
      <c r="C4" s="76"/>
      <c r="D4" s="78"/>
      <c r="E4" s="82"/>
      <c r="F4" s="80"/>
      <c r="G4" s="301"/>
      <c r="H4" s="301"/>
      <c r="I4" s="301"/>
      <c r="J4" s="301"/>
    </row>
    <row r="5" spans="1:10" ht="27" customHeight="1">
      <c r="A5" s="75" t="s">
        <v>514</v>
      </c>
      <c r="B5" s="75"/>
      <c r="C5" s="76"/>
      <c r="D5" s="78"/>
      <c r="E5" s="82"/>
      <c r="F5" s="80"/>
      <c r="G5" s="301"/>
      <c r="H5" s="301"/>
      <c r="I5" s="301"/>
      <c r="J5" s="301"/>
    </row>
    <row r="6" spans="1:10" ht="12.75">
      <c r="A6" s="75"/>
      <c r="B6" s="75"/>
      <c r="C6" s="76"/>
      <c r="D6" s="78"/>
      <c r="E6" s="82"/>
      <c r="F6" s="80"/>
      <c r="G6" s="83"/>
      <c r="H6" s="84"/>
      <c r="I6" s="82"/>
      <c r="J6" s="82"/>
    </row>
    <row r="7" spans="1:10" ht="12.75">
      <c r="A7" s="75"/>
      <c r="B7" s="75"/>
      <c r="C7" s="76"/>
      <c r="D7" s="302" t="s">
        <v>515</v>
      </c>
      <c r="E7" s="302"/>
      <c r="F7" s="302"/>
      <c r="G7" s="303">
        <v>340000</v>
      </c>
      <c r="H7" s="303"/>
      <c r="I7" s="83"/>
      <c r="J7" s="83"/>
    </row>
    <row r="8" spans="1:10" ht="12.75">
      <c r="A8" s="75"/>
      <c r="B8" s="75"/>
      <c r="C8" s="76"/>
      <c r="D8" s="81"/>
      <c r="E8" s="81"/>
      <c r="F8" s="80"/>
      <c r="G8" s="83"/>
      <c r="H8" s="85"/>
      <c r="I8" s="86"/>
      <c r="J8" s="83"/>
    </row>
    <row r="9" spans="1:10" ht="12.75">
      <c r="A9" s="304" t="s">
        <v>516</v>
      </c>
      <c r="B9" s="304"/>
      <c r="C9" s="304"/>
      <c r="D9" s="304"/>
      <c r="E9" s="304"/>
      <c r="F9" s="304"/>
      <c r="G9" s="304"/>
      <c r="H9" s="304"/>
      <c r="I9" s="304"/>
      <c r="J9" s="304"/>
    </row>
    <row r="13" spans="1:11" ht="18">
      <c r="A13" s="68"/>
      <c r="B13" s="322" t="s">
        <v>598</v>
      </c>
      <c r="C13" s="323"/>
      <c r="D13" s="323"/>
      <c r="E13" s="323"/>
      <c r="F13" s="323"/>
      <c r="G13" s="323"/>
      <c r="H13" s="323"/>
      <c r="I13" s="323"/>
      <c r="J13" s="324"/>
      <c r="K13" s="35"/>
    </row>
    <row r="14" spans="1:11" ht="13.5" thickBot="1">
      <c r="A14" s="273" t="s">
        <v>605</v>
      </c>
      <c r="B14" s="299" t="s">
        <v>603</v>
      </c>
      <c r="C14" s="299"/>
      <c r="D14" s="299"/>
      <c r="E14" s="299"/>
      <c r="F14" s="299"/>
      <c r="G14" s="299"/>
      <c r="H14" s="299"/>
      <c r="I14" s="299"/>
      <c r="J14" s="325"/>
      <c r="K14" s="35"/>
    </row>
    <row r="15" spans="1:11" ht="25.5">
      <c r="A15" s="131" t="s">
        <v>519</v>
      </c>
      <c r="B15" s="132" t="s">
        <v>604</v>
      </c>
      <c r="C15" s="71"/>
      <c r="D15" s="71"/>
      <c r="E15" s="72"/>
      <c r="F15" s="135" t="s">
        <v>521</v>
      </c>
      <c r="G15" s="136" t="s">
        <v>522</v>
      </c>
      <c r="H15" s="135" t="s">
        <v>523</v>
      </c>
      <c r="I15" s="135" t="s">
        <v>524</v>
      </c>
      <c r="J15" s="287" t="s">
        <v>1</v>
      </c>
      <c r="K15" s="286"/>
    </row>
    <row r="16" spans="1:13" s="48" customFormat="1" ht="22.5" customHeight="1">
      <c r="A16" s="168" t="s">
        <v>569</v>
      </c>
      <c r="B16" s="176" t="s">
        <v>504</v>
      </c>
      <c r="C16" s="176"/>
      <c r="D16" s="176"/>
      <c r="E16" s="177" t="s">
        <v>506</v>
      </c>
      <c r="F16" s="178" t="s">
        <v>0</v>
      </c>
      <c r="G16" s="179">
        <v>2</v>
      </c>
      <c r="H16" s="166">
        <v>300</v>
      </c>
      <c r="I16" s="167">
        <f aca="true" t="shared" si="0" ref="I16:I37">G16*H16</f>
        <v>600</v>
      </c>
      <c r="J16" s="150"/>
      <c r="K16" s="181"/>
      <c r="M16" s="219"/>
    </row>
    <row r="17" spans="1:13" s="5" customFormat="1" ht="12.75">
      <c r="A17" s="168" t="s">
        <v>570</v>
      </c>
      <c r="B17" s="176" t="s">
        <v>465</v>
      </c>
      <c r="C17" s="176"/>
      <c r="D17" s="176"/>
      <c r="E17" s="177" t="s">
        <v>467</v>
      </c>
      <c r="F17" s="178" t="s">
        <v>0</v>
      </c>
      <c r="G17" s="179">
        <v>3</v>
      </c>
      <c r="H17" s="166">
        <v>340</v>
      </c>
      <c r="I17" s="167">
        <f t="shared" si="0"/>
        <v>1020</v>
      </c>
      <c r="J17" s="150"/>
      <c r="K17" s="22"/>
      <c r="M17" s="219"/>
    </row>
    <row r="18" spans="1:13" s="5" customFormat="1" ht="12.75">
      <c r="A18" s="168" t="s">
        <v>571</v>
      </c>
      <c r="B18" s="176" t="s">
        <v>459</v>
      </c>
      <c r="C18" s="176"/>
      <c r="D18" s="176"/>
      <c r="E18" s="177" t="s">
        <v>461</v>
      </c>
      <c r="F18" s="178" t="s">
        <v>0</v>
      </c>
      <c r="G18" s="179">
        <v>14</v>
      </c>
      <c r="H18" s="166">
        <v>280</v>
      </c>
      <c r="I18" s="167">
        <f t="shared" si="0"/>
        <v>3920</v>
      </c>
      <c r="J18" s="150"/>
      <c r="K18" s="22"/>
      <c r="M18" s="219"/>
    </row>
    <row r="19" spans="1:13" s="6" customFormat="1" ht="12.75">
      <c r="A19" s="168" t="s">
        <v>572</v>
      </c>
      <c r="B19" s="176" t="s">
        <v>495</v>
      </c>
      <c r="C19" s="176"/>
      <c r="D19" s="176"/>
      <c r="E19" s="177" t="s">
        <v>497</v>
      </c>
      <c r="F19" s="178" t="s">
        <v>0</v>
      </c>
      <c r="G19" s="179">
        <v>10</v>
      </c>
      <c r="H19" s="166">
        <v>160</v>
      </c>
      <c r="I19" s="167">
        <f t="shared" si="0"/>
        <v>1600</v>
      </c>
      <c r="J19" s="150"/>
      <c r="K19" s="23"/>
      <c r="M19" s="219"/>
    </row>
    <row r="20" spans="1:13" s="5" customFormat="1" ht="12.75">
      <c r="A20" s="168" t="s">
        <v>573</v>
      </c>
      <c r="B20" s="176" t="s">
        <v>468</v>
      </c>
      <c r="C20" s="176"/>
      <c r="D20" s="176"/>
      <c r="E20" s="177" t="s">
        <v>470</v>
      </c>
      <c r="F20" s="178" t="s">
        <v>0</v>
      </c>
      <c r="G20" s="179">
        <v>9</v>
      </c>
      <c r="H20" s="166">
        <v>240</v>
      </c>
      <c r="I20" s="167">
        <f t="shared" si="0"/>
        <v>2160</v>
      </c>
      <c r="J20" s="150"/>
      <c r="K20" s="22"/>
      <c r="M20" s="219"/>
    </row>
    <row r="21" spans="1:13" s="6" customFormat="1" ht="12.75">
      <c r="A21" s="168" t="s">
        <v>574</v>
      </c>
      <c r="B21" s="176" t="s">
        <v>486</v>
      </c>
      <c r="C21" s="176"/>
      <c r="D21" s="176"/>
      <c r="E21" s="177" t="s">
        <v>488</v>
      </c>
      <c r="F21" s="178" t="s">
        <v>0</v>
      </c>
      <c r="G21" s="179">
        <v>10</v>
      </c>
      <c r="H21" s="166">
        <v>440</v>
      </c>
      <c r="I21" s="167">
        <f t="shared" si="0"/>
        <v>4400</v>
      </c>
      <c r="J21" s="150"/>
      <c r="K21" s="23"/>
      <c r="M21" s="219"/>
    </row>
    <row r="22" spans="1:13" ht="25.5">
      <c r="A22" s="168" t="s">
        <v>575</v>
      </c>
      <c r="B22" s="176" t="s">
        <v>447</v>
      </c>
      <c r="C22" s="176"/>
      <c r="D22" s="176"/>
      <c r="E22" s="177" t="s">
        <v>449</v>
      </c>
      <c r="F22" s="178" t="s">
        <v>0</v>
      </c>
      <c r="G22" s="179">
        <v>68</v>
      </c>
      <c r="H22" s="166">
        <v>220</v>
      </c>
      <c r="I22" s="167">
        <f t="shared" si="0"/>
        <v>14960</v>
      </c>
      <c r="J22" s="150"/>
      <c r="K22" s="22"/>
      <c r="M22" s="219"/>
    </row>
    <row r="23" spans="1:13" s="6" customFormat="1" ht="12.75">
      <c r="A23" s="168" t="s">
        <v>576</v>
      </c>
      <c r="B23" s="176" t="s">
        <v>492</v>
      </c>
      <c r="C23" s="176"/>
      <c r="D23" s="176"/>
      <c r="E23" s="177" t="s">
        <v>494</v>
      </c>
      <c r="F23" s="178" t="s">
        <v>0</v>
      </c>
      <c r="G23" s="179">
        <v>1</v>
      </c>
      <c r="H23" s="166">
        <v>2800</v>
      </c>
      <c r="I23" s="167">
        <f t="shared" si="0"/>
        <v>2800</v>
      </c>
      <c r="J23" s="150"/>
      <c r="K23" s="23"/>
      <c r="M23" s="219"/>
    </row>
    <row r="24" spans="1:13" s="48" customFormat="1" ht="12.75">
      <c r="A24" s="168" t="s">
        <v>577</v>
      </c>
      <c r="B24" s="176" t="s">
        <v>453</v>
      </c>
      <c r="C24" s="176"/>
      <c r="D24" s="176"/>
      <c r="E24" s="177" t="s">
        <v>455</v>
      </c>
      <c r="F24" s="178" t="s">
        <v>0</v>
      </c>
      <c r="G24" s="179">
        <v>3</v>
      </c>
      <c r="H24" s="166">
        <v>440</v>
      </c>
      <c r="I24" s="167">
        <f t="shared" si="0"/>
        <v>1320</v>
      </c>
      <c r="J24" s="150"/>
      <c r="K24" s="181"/>
      <c r="M24" s="219"/>
    </row>
    <row r="25" spans="1:13" s="5" customFormat="1" ht="12.75">
      <c r="A25" s="168" t="s">
        <v>578</v>
      </c>
      <c r="B25" s="176" t="s">
        <v>456</v>
      </c>
      <c r="C25" s="176"/>
      <c r="D25" s="176"/>
      <c r="E25" s="177" t="s">
        <v>458</v>
      </c>
      <c r="F25" s="178" t="s">
        <v>0</v>
      </c>
      <c r="G25" s="179">
        <v>8</v>
      </c>
      <c r="H25" s="166">
        <v>240</v>
      </c>
      <c r="I25" s="167">
        <f t="shared" si="0"/>
        <v>1920</v>
      </c>
      <c r="J25" s="150"/>
      <c r="K25" s="22"/>
      <c r="M25" s="219"/>
    </row>
    <row r="26" spans="1:13" s="6" customFormat="1" ht="12.75">
      <c r="A26" s="168" t="s">
        <v>579</v>
      </c>
      <c r="B26" s="176" t="s">
        <v>480</v>
      </c>
      <c r="C26" s="176"/>
      <c r="D26" s="176"/>
      <c r="E26" s="177" t="s">
        <v>482</v>
      </c>
      <c r="F26" s="178" t="s">
        <v>0</v>
      </c>
      <c r="G26" s="179">
        <v>38</v>
      </c>
      <c r="H26" s="166">
        <v>55</v>
      </c>
      <c r="I26" s="167">
        <f t="shared" si="0"/>
        <v>2090</v>
      </c>
      <c r="J26" s="150"/>
      <c r="K26" s="23"/>
      <c r="M26" s="219"/>
    </row>
    <row r="27" spans="1:13" s="4" customFormat="1" ht="12.75">
      <c r="A27" s="168" t="s">
        <v>580</v>
      </c>
      <c r="B27" s="176" t="s">
        <v>501</v>
      </c>
      <c r="C27" s="176"/>
      <c r="D27" s="176"/>
      <c r="E27" s="177" t="s">
        <v>503</v>
      </c>
      <c r="F27" s="178" t="s">
        <v>0</v>
      </c>
      <c r="G27" s="179">
        <v>56</v>
      </c>
      <c r="H27" s="166">
        <v>60</v>
      </c>
      <c r="I27" s="167">
        <f t="shared" si="0"/>
        <v>3360</v>
      </c>
      <c r="J27" s="150"/>
      <c r="K27" s="22"/>
      <c r="M27" s="219"/>
    </row>
    <row r="28" spans="1:13" s="3" customFormat="1" ht="12.75">
      <c r="A28" s="168" t="s">
        <v>581</v>
      </c>
      <c r="B28" s="176" t="s">
        <v>444</v>
      </c>
      <c r="C28" s="176"/>
      <c r="D28" s="176"/>
      <c r="E28" s="177" t="s">
        <v>446</v>
      </c>
      <c r="F28" s="178" t="s">
        <v>0</v>
      </c>
      <c r="G28" s="179">
        <v>53</v>
      </c>
      <c r="H28" s="166">
        <v>50</v>
      </c>
      <c r="I28" s="167">
        <f t="shared" si="0"/>
        <v>2650</v>
      </c>
      <c r="J28" s="150"/>
      <c r="K28" s="180"/>
      <c r="M28" s="219"/>
    </row>
    <row r="29" spans="1:13" ht="12.75">
      <c r="A29" s="168" t="s">
        <v>582</v>
      </c>
      <c r="B29" s="176" t="s">
        <v>441</v>
      </c>
      <c r="C29" s="176"/>
      <c r="D29" s="176"/>
      <c r="E29" s="177" t="s">
        <v>443</v>
      </c>
      <c r="F29" s="178" t="s">
        <v>0</v>
      </c>
      <c r="G29" s="179">
        <v>53</v>
      </c>
      <c r="H29" s="166">
        <v>270</v>
      </c>
      <c r="I29" s="167">
        <f t="shared" si="0"/>
        <v>14310</v>
      </c>
      <c r="J29" s="150"/>
      <c r="K29" s="36"/>
      <c r="M29" s="219"/>
    </row>
    <row r="30" spans="1:13" s="1" customFormat="1" ht="12.75">
      <c r="A30" s="168" t="s">
        <v>583</v>
      </c>
      <c r="B30" s="176" t="s">
        <v>450</v>
      </c>
      <c r="C30" s="176"/>
      <c r="D30" s="176"/>
      <c r="E30" s="177" t="s">
        <v>452</v>
      </c>
      <c r="F30" s="178" t="s">
        <v>0</v>
      </c>
      <c r="G30" s="179">
        <v>33</v>
      </c>
      <c r="H30" s="166">
        <v>50</v>
      </c>
      <c r="I30" s="167">
        <f t="shared" si="0"/>
        <v>1650</v>
      </c>
      <c r="J30" s="150"/>
      <c r="K30" s="21"/>
      <c r="M30" s="219"/>
    </row>
    <row r="31" spans="1:13" s="6" customFormat="1" ht="12.75">
      <c r="A31" s="168" t="s">
        <v>584</v>
      </c>
      <c r="B31" s="176" t="s">
        <v>489</v>
      </c>
      <c r="C31" s="176"/>
      <c r="D31" s="176"/>
      <c r="E31" s="177" t="s">
        <v>491</v>
      </c>
      <c r="F31" s="178" t="s">
        <v>0</v>
      </c>
      <c r="G31" s="179">
        <v>1</v>
      </c>
      <c r="H31" s="166">
        <v>480</v>
      </c>
      <c r="I31" s="167">
        <f t="shared" si="0"/>
        <v>480</v>
      </c>
      <c r="J31" s="150"/>
      <c r="K31" s="23"/>
      <c r="M31" s="219"/>
    </row>
    <row r="32" spans="1:13" s="6" customFormat="1" ht="12.75">
      <c r="A32" s="168" t="s">
        <v>585</v>
      </c>
      <c r="B32" s="176" t="s">
        <v>498</v>
      </c>
      <c r="C32" s="176"/>
      <c r="D32" s="176"/>
      <c r="E32" s="177" t="s">
        <v>500</v>
      </c>
      <c r="F32" s="178" t="s">
        <v>0</v>
      </c>
      <c r="G32" s="179">
        <v>14</v>
      </c>
      <c r="H32" s="166">
        <v>120</v>
      </c>
      <c r="I32" s="167">
        <f t="shared" si="0"/>
        <v>1680</v>
      </c>
      <c r="J32" s="150"/>
      <c r="K32" s="23"/>
      <c r="M32" s="219"/>
    </row>
    <row r="33" spans="1:13" s="5" customFormat="1" ht="12.75">
      <c r="A33" s="168" t="s">
        <v>586</v>
      </c>
      <c r="B33" s="176" t="s">
        <v>462</v>
      </c>
      <c r="C33" s="176"/>
      <c r="D33" s="176"/>
      <c r="E33" s="177" t="s">
        <v>464</v>
      </c>
      <c r="F33" s="178" t="s">
        <v>0</v>
      </c>
      <c r="G33" s="179">
        <v>2</v>
      </c>
      <c r="H33" s="166">
        <v>350</v>
      </c>
      <c r="I33" s="167">
        <f t="shared" si="0"/>
        <v>700</v>
      </c>
      <c r="J33" s="150"/>
      <c r="K33" s="22"/>
      <c r="M33" s="219"/>
    </row>
    <row r="34" spans="1:13" s="6" customFormat="1" ht="12.75">
      <c r="A34" s="168" t="s">
        <v>587</v>
      </c>
      <c r="B34" s="176" t="s">
        <v>477</v>
      </c>
      <c r="C34" s="176"/>
      <c r="D34" s="176"/>
      <c r="E34" s="177" t="s">
        <v>479</v>
      </c>
      <c r="F34" s="178" t="s">
        <v>0</v>
      </c>
      <c r="G34" s="179">
        <v>53</v>
      </c>
      <c r="H34" s="166">
        <v>270</v>
      </c>
      <c r="I34" s="167">
        <f t="shared" si="0"/>
        <v>14310</v>
      </c>
      <c r="J34" s="150"/>
      <c r="K34" s="23"/>
      <c r="M34" s="219"/>
    </row>
    <row r="35" spans="1:13" s="6" customFormat="1" ht="12.75">
      <c r="A35" s="168" t="s">
        <v>588</v>
      </c>
      <c r="B35" s="176" t="s">
        <v>483</v>
      </c>
      <c r="C35" s="176"/>
      <c r="D35" s="176"/>
      <c r="E35" s="177" t="s">
        <v>485</v>
      </c>
      <c r="F35" s="178" t="s">
        <v>0</v>
      </c>
      <c r="G35" s="179">
        <v>9</v>
      </c>
      <c r="H35" s="166">
        <v>180</v>
      </c>
      <c r="I35" s="167">
        <f t="shared" si="0"/>
        <v>1620</v>
      </c>
      <c r="J35" s="150"/>
      <c r="K35" s="23"/>
      <c r="M35" s="219"/>
    </row>
    <row r="36" spans="1:13" s="5" customFormat="1" ht="12.75">
      <c r="A36" s="168" t="s">
        <v>589</v>
      </c>
      <c r="B36" s="176" t="s">
        <v>474</v>
      </c>
      <c r="C36" s="176"/>
      <c r="D36" s="176"/>
      <c r="E36" s="177" t="s">
        <v>476</v>
      </c>
      <c r="F36" s="178" t="s">
        <v>0</v>
      </c>
      <c r="G36" s="179">
        <v>1</v>
      </c>
      <c r="H36" s="166">
        <v>365</v>
      </c>
      <c r="I36" s="167">
        <f t="shared" si="0"/>
        <v>365</v>
      </c>
      <c r="J36" s="150"/>
      <c r="K36" s="22"/>
      <c r="M36" s="219"/>
    </row>
    <row r="37" spans="1:13" s="48" customFormat="1" ht="12.75">
      <c r="A37" s="168" t="s">
        <v>590</v>
      </c>
      <c r="B37" s="176" t="s">
        <v>471</v>
      </c>
      <c r="C37" s="176"/>
      <c r="D37" s="176"/>
      <c r="E37" s="177" t="s">
        <v>473</v>
      </c>
      <c r="F37" s="178" t="s">
        <v>0</v>
      </c>
      <c r="G37" s="179">
        <v>5</v>
      </c>
      <c r="H37" s="166">
        <v>395</v>
      </c>
      <c r="I37" s="167">
        <f t="shared" si="0"/>
        <v>1975</v>
      </c>
      <c r="J37" s="150"/>
      <c r="K37" s="181"/>
      <c r="M37" s="219"/>
    </row>
    <row r="38" spans="1:11" ht="12.75">
      <c r="A38" s="168"/>
      <c r="B38" s="274" t="s">
        <v>606</v>
      </c>
      <c r="C38" s="212"/>
      <c r="D38" s="212"/>
      <c r="E38" s="212"/>
      <c r="F38" s="212"/>
      <c r="G38" s="212"/>
      <c r="H38" s="212"/>
      <c r="I38" s="284"/>
      <c r="J38" s="93">
        <f>SUM(I16:I37)</f>
        <v>79890</v>
      </c>
      <c r="K38" s="22"/>
    </row>
    <row r="39" spans="3:11" ht="25.5">
      <c r="C39" s="275"/>
      <c r="D39" s="275"/>
      <c r="E39" s="276"/>
      <c r="F39" s="277" t="s">
        <v>521</v>
      </c>
      <c r="G39" s="278" t="s">
        <v>522</v>
      </c>
      <c r="H39" s="277" t="s">
        <v>523</v>
      </c>
      <c r="I39" s="277" t="s">
        <v>524</v>
      </c>
      <c r="J39" s="279" t="s">
        <v>1</v>
      </c>
      <c r="K39" s="22"/>
    </row>
    <row r="40" spans="1:11" ht="15">
      <c r="A40" s="41" t="s">
        <v>525</v>
      </c>
      <c r="B40" s="43" t="s">
        <v>526</v>
      </c>
      <c r="C40" s="43"/>
      <c r="D40" s="43"/>
      <c r="E40" s="44"/>
      <c r="F40" s="138"/>
      <c r="G40" s="138"/>
      <c r="H40" s="139"/>
      <c r="I40" s="139"/>
      <c r="J40" s="140"/>
      <c r="K40" s="22"/>
    </row>
    <row r="41" spans="1:11" ht="12.75">
      <c r="A41" s="141" t="s">
        <v>527</v>
      </c>
      <c r="B41" s="142" t="s">
        <v>762</v>
      </c>
      <c r="C41" s="37"/>
      <c r="D41" s="37"/>
      <c r="E41" s="38"/>
      <c r="F41" s="143" t="s">
        <v>0</v>
      </c>
      <c r="G41" s="143">
        <v>3</v>
      </c>
      <c r="H41" s="144">
        <v>600</v>
      </c>
      <c r="I41" s="144">
        <f>G41*H41</f>
        <v>1800</v>
      </c>
      <c r="J41" s="145"/>
      <c r="K41" s="22"/>
    </row>
    <row r="42" spans="1:11" ht="12.75">
      <c r="A42" s="141" t="s">
        <v>529</v>
      </c>
      <c r="B42" s="142" t="s">
        <v>592</v>
      </c>
      <c r="C42" s="37"/>
      <c r="D42" s="37"/>
      <c r="E42" s="38"/>
      <c r="F42" s="143" t="s">
        <v>0</v>
      </c>
      <c r="G42" s="143">
        <v>3</v>
      </c>
      <c r="H42" s="144">
        <v>150</v>
      </c>
      <c r="I42" s="144">
        <f>G42*H42</f>
        <v>450</v>
      </c>
      <c r="J42" s="145"/>
      <c r="K42" s="22"/>
    </row>
    <row r="43" spans="1:11" ht="12.75">
      <c r="A43" s="141" t="s">
        <v>530</v>
      </c>
      <c r="B43" s="142" t="s">
        <v>593</v>
      </c>
      <c r="C43" s="37"/>
      <c r="D43" s="37"/>
      <c r="E43" s="38"/>
      <c r="F43" s="143" t="s">
        <v>0</v>
      </c>
      <c r="G43" s="143">
        <v>3</v>
      </c>
      <c r="H43" s="144">
        <v>480</v>
      </c>
      <c r="I43" s="144">
        <f>G43*H43</f>
        <v>1440</v>
      </c>
      <c r="J43" s="145"/>
      <c r="K43" s="22"/>
    </row>
    <row r="44" spans="1:11" ht="12.75">
      <c r="A44" s="141" t="s">
        <v>531</v>
      </c>
      <c r="B44" s="142" t="s">
        <v>532</v>
      </c>
      <c r="C44" s="37"/>
      <c r="D44" s="37"/>
      <c r="E44" s="38"/>
      <c r="F44" s="143" t="s">
        <v>0</v>
      </c>
      <c r="G44" s="143">
        <v>1</v>
      </c>
      <c r="H44" s="144">
        <v>1200</v>
      </c>
      <c r="I44" s="144">
        <f>G44*H44</f>
        <v>1200</v>
      </c>
      <c r="J44" s="145"/>
      <c r="K44" s="22"/>
    </row>
    <row r="45" spans="1:11" ht="12.75">
      <c r="A45" s="141"/>
      <c r="B45" s="212" t="s">
        <v>606</v>
      </c>
      <c r="C45" s="212"/>
      <c r="D45" s="212"/>
      <c r="E45" s="212"/>
      <c r="F45" s="212"/>
      <c r="G45" s="212"/>
      <c r="H45" s="212"/>
      <c r="I45" s="285"/>
      <c r="J45" s="93">
        <f>SUM(I41:I44)</f>
        <v>4890</v>
      </c>
      <c r="K45" s="22"/>
    </row>
    <row r="46" spans="1:11" ht="15">
      <c r="A46" s="41" t="s">
        <v>533</v>
      </c>
      <c r="B46" s="42" t="s">
        <v>534</v>
      </c>
      <c r="C46" s="43"/>
      <c r="D46" s="43"/>
      <c r="E46" s="44"/>
      <c r="F46" s="138"/>
      <c r="G46" s="138"/>
      <c r="H46" s="139"/>
      <c r="I46" s="139"/>
      <c r="J46" s="140"/>
      <c r="K46" s="22"/>
    </row>
    <row r="47" spans="1:11" ht="12.75">
      <c r="A47" s="147" t="s">
        <v>535</v>
      </c>
      <c r="B47" s="148"/>
      <c r="C47" s="149"/>
      <c r="D47" s="149"/>
      <c r="E47" s="34"/>
      <c r="F47" s="143"/>
      <c r="G47" s="143"/>
      <c r="H47" s="144"/>
      <c r="I47" s="144"/>
      <c r="J47" s="150"/>
      <c r="K47" s="22"/>
    </row>
    <row r="48" spans="1:11" ht="12.75">
      <c r="A48" s="151" t="s">
        <v>537</v>
      </c>
      <c r="B48" s="152" t="s">
        <v>760</v>
      </c>
      <c r="C48" s="87"/>
      <c r="D48" s="87"/>
      <c r="E48" s="90"/>
      <c r="F48" s="153" t="s">
        <v>0</v>
      </c>
      <c r="G48" s="153">
        <v>37</v>
      </c>
      <c r="H48" s="154">
        <v>360</v>
      </c>
      <c r="I48" s="154">
        <f>G48*H48</f>
        <v>13320</v>
      </c>
      <c r="J48" s="155"/>
      <c r="K48" s="22"/>
    </row>
    <row r="49" spans="1:11" ht="12.75">
      <c r="A49" s="151" t="s">
        <v>539</v>
      </c>
      <c r="B49" s="152" t="s">
        <v>540</v>
      </c>
      <c r="C49" s="87"/>
      <c r="D49" s="87"/>
      <c r="E49" s="90"/>
      <c r="F49" s="153" t="s">
        <v>0</v>
      </c>
      <c r="G49" s="153">
        <v>37</v>
      </c>
      <c r="H49" s="154">
        <v>35</v>
      </c>
      <c r="I49" s="154">
        <f>G49*H49</f>
        <v>1295</v>
      </c>
      <c r="J49" s="155"/>
      <c r="K49" s="22"/>
    </row>
    <row r="50" spans="1:11" ht="12.75">
      <c r="A50" s="151" t="s">
        <v>541</v>
      </c>
      <c r="B50" s="152" t="s">
        <v>761</v>
      </c>
      <c r="C50" s="87"/>
      <c r="D50" s="87"/>
      <c r="E50" s="90"/>
      <c r="F50" s="153" t="s">
        <v>0</v>
      </c>
      <c r="G50" s="153">
        <v>1</v>
      </c>
      <c r="H50" s="154">
        <v>650</v>
      </c>
      <c r="I50" s="154">
        <f>G50*H50</f>
        <v>650</v>
      </c>
      <c r="J50" s="155"/>
      <c r="K50" s="22"/>
    </row>
    <row r="51" spans="1:11" ht="12.75">
      <c r="A51" s="151"/>
      <c r="B51" s="152"/>
      <c r="C51" s="87"/>
      <c r="D51" s="87"/>
      <c r="E51" s="90"/>
      <c r="F51" s="153"/>
      <c r="G51" s="153"/>
      <c r="H51" s="154"/>
      <c r="I51" s="154"/>
      <c r="J51" s="93">
        <f>SUM(I48:I50)</f>
        <v>15265</v>
      </c>
      <c r="K51" s="22"/>
    </row>
    <row r="52" spans="1:11" ht="12.75">
      <c r="A52" s="156" t="s">
        <v>543</v>
      </c>
      <c r="B52" s="157" t="s">
        <v>544</v>
      </c>
      <c r="C52" s="158"/>
      <c r="D52" s="158"/>
      <c r="E52" s="159"/>
      <c r="F52" s="153"/>
      <c r="G52" s="153"/>
      <c r="H52" s="154"/>
      <c r="I52" s="154"/>
      <c r="J52" s="155"/>
      <c r="K52" s="22"/>
    </row>
    <row r="53" spans="1:11" ht="12.75">
      <c r="A53" s="151" t="s">
        <v>545</v>
      </c>
      <c r="B53" s="152" t="s">
        <v>546</v>
      </c>
      <c r="C53" s="87"/>
      <c r="D53" s="87"/>
      <c r="E53" s="90"/>
      <c r="F53" s="153" t="s">
        <v>0</v>
      </c>
      <c r="G53" s="153">
        <v>1</v>
      </c>
      <c r="H53" s="154">
        <v>10500</v>
      </c>
      <c r="I53" s="154">
        <f>G53*H53</f>
        <v>10500</v>
      </c>
      <c r="J53" s="155"/>
      <c r="K53" s="22"/>
    </row>
    <row r="54" spans="1:11" ht="12.75">
      <c r="A54" s="151" t="s">
        <v>547</v>
      </c>
      <c r="B54" s="152" t="s">
        <v>548</v>
      </c>
      <c r="C54" s="87"/>
      <c r="D54" s="87"/>
      <c r="E54" s="90"/>
      <c r="F54" s="153" t="s">
        <v>0</v>
      </c>
      <c r="G54" s="153">
        <v>1</v>
      </c>
      <c r="H54" s="154">
        <v>7700</v>
      </c>
      <c r="I54" s="154">
        <f>G54*H54</f>
        <v>7700</v>
      </c>
      <c r="J54" s="155"/>
      <c r="K54" s="22"/>
    </row>
    <row r="55" spans="1:11" ht="12.75">
      <c r="A55" s="151" t="s">
        <v>549</v>
      </c>
      <c r="B55" s="152" t="s">
        <v>550</v>
      </c>
      <c r="C55" s="87"/>
      <c r="D55" s="87"/>
      <c r="E55" s="90"/>
      <c r="F55" s="153" t="s">
        <v>0</v>
      </c>
      <c r="G55" s="153">
        <v>1</v>
      </c>
      <c r="H55" s="154">
        <v>6750</v>
      </c>
      <c r="I55" s="154">
        <f>G55*H55</f>
        <v>6750</v>
      </c>
      <c r="J55" s="93"/>
      <c r="K55" s="22"/>
    </row>
    <row r="56" spans="1:11" ht="12.75">
      <c r="A56" s="160"/>
      <c r="B56" s="152"/>
      <c r="C56" s="87"/>
      <c r="D56" s="87"/>
      <c r="E56" s="90"/>
      <c r="F56" s="153"/>
      <c r="G56" s="153"/>
      <c r="H56" s="154"/>
      <c r="J56" s="281">
        <f>SUM(I53:I55)</f>
        <v>24950</v>
      </c>
      <c r="K56" s="22"/>
    </row>
    <row r="57" spans="1:11" s="48" customFormat="1" ht="12.75">
      <c r="A57" s="282" t="s">
        <v>757</v>
      </c>
      <c r="B57" s="175" t="s">
        <v>600</v>
      </c>
      <c r="C57" s="175"/>
      <c r="D57" s="175"/>
      <c r="E57" s="183"/>
      <c r="F57" s="138"/>
      <c r="G57" s="138"/>
      <c r="H57" s="138"/>
      <c r="I57" s="139"/>
      <c r="J57" s="140"/>
      <c r="K57" s="181"/>
    </row>
    <row r="58" spans="1:11" ht="12.75">
      <c r="A58" s="184"/>
      <c r="B58" s="65" t="s">
        <v>174</v>
      </c>
      <c r="C58" s="65" t="s">
        <v>175</v>
      </c>
      <c r="D58" s="65" t="s">
        <v>176</v>
      </c>
      <c r="E58" s="34"/>
      <c r="F58" s="143"/>
      <c r="G58" s="143"/>
      <c r="H58" s="143"/>
      <c r="I58" s="144"/>
      <c r="J58" s="150"/>
      <c r="K58" s="22"/>
    </row>
    <row r="59" spans="10:147" s="20" customFormat="1" ht="12.75">
      <c r="J59" s="283"/>
      <c r="K59" s="22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</row>
    <row r="60" spans="1:11" ht="12.75">
      <c r="A60" s="143" t="s">
        <v>177</v>
      </c>
      <c r="B60" s="66" t="s">
        <v>361</v>
      </c>
      <c r="C60" s="66"/>
      <c r="D60" s="66" t="s">
        <v>362</v>
      </c>
      <c r="E60" s="38"/>
      <c r="F60" s="143" t="s">
        <v>0</v>
      </c>
      <c r="G60" s="143">
        <v>7</v>
      </c>
      <c r="H60" s="143">
        <v>200</v>
      </c>
      <c r="I60" s="144">
        <f aca="true" t="shared" si="1" ref="I60:I66">G60*H60</f>
        <v>1400</v>
      </c>
      <c r="J60" s="150"/>
      <c r="K60" s="22"/>
    </row>
    <row r="61" spans="1:11" ht="12.75">
      <c r="A61" s="143" t="s">
        <v>178</v>
      </c>
      <c r="B61" s="66" t="s">
        <v>361</v>
      </c>
      <c r="C61" s="66"/>
      <c r="D61" s="66" t="s">
        <v>363</v>
      </c>
      <c r="E61" s="38"/>
      <c r="F61" s="143" t="s">
        <v>0</v>
      </c>
      <c r="G61" s="143">
        <v>2</v>
      </c>
      <c r="H61" s="143">
        <v>370</v>
      </c>
      <c r="I61" s="144">
        <f t="shared" si="1"/>
        <v>740</v>
      </c>
      <c r="J61" s="150"/>
      <c r="K61" s="22"/>
    </row>
    <row r="62" spans="1:11" ht="12.75">
      <c r="A62" s="143" t="s">
        <v>256</v>
      </c>
      <c r="B62" s="66" t="s">
        <v>361</v>
      </c>
      <c r="C62" s="66"/>
      <c r="D62" s="66" t="s">
        <v>364</v>
      </c>
      <c r="E62" s="38"/>
      <c r="F62" s="143" t="s">
        <v>0</v>
      </c>
      <c r="G62" s="143">
        <v>1</v>
      </c>
      <c r="H62" s="143">
        <v>280</v>
      </c>
      <c r="I62" s="144">
        <f t="shared" si="1"/>
        <v>280</v>
      </c>
      <c r="J62" s="150"/>
      <c r="K62" s="22"/>
    </row>
    <row r="63" spans="1:147" s="20" customFormat="1" ht="12.75">
      <c r="A63" s="143" t="s">
        <v>607</v>
      </c>
      <c r="B63" s="217" t="s">
        <v>68</v>
      </c>
      <c r="C63" s="218"/>
      <c r="D63" s="218"/>
      <c r="E63" s="38"/>
      <c r="F63" s="143" t="s">
        <v>0</v>
      </c>
      <c r="G63" s="143">
        <v>6</v>
      </c>
      <c r="H63" s="144">
        <v>17.4</v>
      </c>
      <c r="I63" s="144">
        <f t="shared" si="1"/>
        <v>104.39999999999999</v>
      </c>
      <c r="J63" s="150"/>
      <c r="K63" s="22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</row>
    <row r="64" spans="1:11" ht="12.75">
      <c r="A64" s="143" t="s">
        <v>608</v>
      </c>
      <c r="B64" s="66" t="s">
        <v>108</v>
      </c>
      <c r="C64" s="66" t="s">
        <v>128</v>
      </c>
      <c r="D64" s="66" t="s">
        <v>163</v>
      </c>
      <c r="E64" s="38"/>
      <c r="F64" s="143" t="s">
        <v>0</v>
      </c>
      <c r="G64" s="143">
        <v>1</v>
      </c>
      <c r="H64" s="143">
        <v>7480</v>
      </c>
      <c r="I64" s="144">
        <f t="shared" si="1"/>
        <v>7480</v>
      </c>
      <c r="J64" s="150"/>
      <c r="K64" s="22"/>
    </row>
    <row r="65" spans="1:11" ht="12.75">
      <c r="A65" s="143" t="s">
        <v>609</v>
      </c>
      <c r="B65" s="66" t="s">
        <v>111</v>
      </c>
      <c r="C65" s="66" t="s">
        <v>130</v>
      </c>
      <c r="D65" s="66" t="s">
        <v>163</v>
      </c>
      <c r="E65" s="38"/>
      <c r="F65" s="143" t="s">
        <v>0</v>
      </c>
      <c r="G65" s="143">
        <v>1</v>
      </c>
      <c r="H65" s="143">
        <v>4360</v>
      </c>
      <c r="I65" s="144">
        <f t="shared" si="1"/>
        <v>4360</v>
      </c>
      <c r="J65" s="150"/>
      <c r="K65" s="22"/>
    </row>
    <row r="66" spans="1:11" ht="12.75">
      <c r="A66" s="143" t="s">
        <v>610</v>
      </c>
      <c r="B66" s="66" t="s">
        <v>92</v>
      </c>
      <c r="C66" s="66" t="s">
        <v>125</v>
      </c>
      <c r="D66" s="66" t="s">
        <v>142</v>
      </c>
      <c r="E66" s="38"/>
      <c r="F66" s="143" t="s">
        <v>0</v>
      </c>
      <c r="G66" s="143">
        <v>1</v>
      </c>
      <c r="H66" s="143">
        <v>350</v>
      </c>
      <c r="I66" s="144">
        <f t="shared" si="1"/>
        <v>350</v>
      </c>
      <c r="J66" s="150"/>
      <c r="K66" s="22"/>
    </row>
    <row r="67" spans="1:11" ht="12.75">
      <c r="A67" s="143" t="s">
        <v>611</v>
      </c>
      <c r="B67" s="66" t="s">
        <v>88</v>
      </c>
      <c r="C67" s="185"/>
      <c r="D67" s="66" t="s">
        <v>138</v>
      </c>
      <c r="E67" s="38"/>
      <c r="F67" s="143" t="s">
        <v>0</v>
      </c>
      <c r="G67" s="143">
        <v>2</v>
      </c>
      <c r="H67" s="143">
        <v>1100</v>
      </c>
      <c r="I67" s="144">
        <f aca="true" t="shared" si="2" ref="I67:I78">G67*H67</f>
        <v>2200</v>
      </c>
      <c r="J67" s="150"/>
      <c r="K67" s="22"/>
    </row>
    <row r="68" spans="1:11" ht="12.75">
      <c r="A68" s="143" t="s">
        <v>612</v>
      </c>
      <c r="B68" s="66" t="s">
        <v>88</v>
      </c>
      <c r="C68" s="66"/>
      <c r="D68" s="66" t="s">
        <v>143</v>
      </c>
      <c r="E68" s="38"/>
      <c r="F68" s="143" t="s">
        <v>0</v>
      </c>
      <c r="G68" s="143">
        <v>1</v>
      </c>
      <c r="H68" s="143">
        <v>1040</v>
      </c>
      <c r="I68" s="144">
        <f t="shared" si="2"/>
        <v>1040</v>
      </c>
      <c r="J68" s="150"/>
      <c r="K68" s="22"/>
    </row>
    <row r="69" spans="1:11" ht="12.75">
      <c r="A69" s="143" t="s">
        <v>613</v>
      </c>
      <c r="B69" s="66" t="s">
        <v>88</v>
      </c>
      <c r="C69" s="66"/>
      <c r="D69" s="66" t="s">
        <v>150</v>
      </c>
      <c r="E69" s="38"/>
      <c r="F69" s="143" t="s">
        <v>0</v>
      </c>
      <c r="G69" s="143">
        <v>2</v>
      </c>
      <c r="H69" s="143">
        <v>860</v>
      </c>
      <c r="I69" s="144">
        <f t="shared" si="2"/>
        <v>1720</v>
      </c>
      <c r="J69" s="150"/>
      <c r="K69" s="22"/>
    </row>
    <row r="70" spans="1:11" ht="12.75">
      <c r="A70" s="143" t="s">
        <v>614</v>
      </c>
      <c r="B70" s="66" t="s">
        <v>88</v>
      </c>
      <c r="C70" s="66"/>
      <c r="D70" s="66" t="s">
        <v>154</v>
      </c>
      <c r="E70" s="38"/>
      <c r="F70" s="143" t="s">
        <v>0</v>
      </c>
      <c r="G70" s="143">
        <v>1</v>
      </c>
      <c r="H70" s="143">
        <v>840</v>
      </c>
      <c r="I70" s="144">
        <f t="shared" si="2"/>
        <v>840</v>
      </c>
      <c r="J70" s="150"/>
      <c r="K70" s="22"/>
    </row>
    <row r="71" spans="1:11" ht="12.75">
      <c r="A71" s="143" t="s">
        <v>615</v>
      </c>
      <c r="B71" s="66" t="s">
        <v>88</v>
      </c>
      <c r="C71" s="66"/>
      <c r="D71" s="66" t="s">
        <v>155</v>
      </c>
      <c r="E71" s="38"/>
      <c r="F71" s="143" t="s">
        <v>0</v>
      </c>
      <c r="G71" s="143">
        <v>1</v>
      </c>
      <c r="H71" s="143">
        <v>660</v>
      </c>
      <c r="I71" s="144">
        <f t="shared" si="2"/>
        <v>660</v>
      </c>
      <c r="J71" s="150"/>
      <c r="K71" s="22"/>
    </row>
    <row r="72" spans="1:11" ht="12.75">
      <c r="A72" s="143" t="s">
        <v>616</v>
      </c>
      <c r="B72" s="66" t="s">
        <v>112</v>
      </c>
      <c r="C72" s="66" t="s">
        <v>131</v>
      </c>
      <c r="D72" s="66" t="s">
        <v>163</v>
      </c>
      <c r="E72" s="38"/>
      <c r="F72" s="143" t="s">
        <v>0</v>
      </c>
      <c r="G72" s="143">
        <v>1</v>
      </c>
      <c r="H72" s="143">
        <v>3780</v>
      </c>
      <c r="I72" s="144">
        <f t="shared" si="2"/>
        <v>3780</v>
      </c>
      <c r="J72" s="150"/>
      <c r="K72" s="22"/>
    </row>
    <row r="73" spans="1:11" ht="12.75">
      <c r="A73" s="143" t="s">
        <v>617</v>
      </c>
      <c r="B73" s="66" t="s">
        <v>112</v>
      </c>
      <c r="C73" s="66" t="s">
        <v>132</v>
      </c>
      <c r="D73" s="66" t="s">
        <v>162</v>
      </c>
      <c r="E73" s="38"/>
      <c r="F73" s="143" t="s">
        <v>0</v>
      </c>
      <c r="G73" s="143">
        <v>1</v>
      </c>
      <c r="H73" s="143">
        <v>2370</v>
      </c>
      <c r="I73" s="144">
        <f t="shared" si="2"/>
        <v>2370</v>
      </c>
      <c r="J73" s="150"/>
      <c r="K73" s="22"/>
    </row>
    <row r="74" spans="1:11" ht="12.75">
      <c r="A74" s="53" t="s">
        <v>234</v>
      </c>
      <c r="B74" s="66" t="s">
        <v>336</v>
      </c>
      <c r="C74" s="66" t="s">
        <v>342</v>
      </c>
      <c r="D74" s="66" t="s">
        <v>349</v>
      </c>
      <c r="E74" s="33"/>
      <c r="F74" s="53" t="s">
        <v>0</v>
      </c>
      <c r="G74" s="53">
        <v>1</v>
      </c>
      <c r="H74" s="53">
        <v>1740</v>
      </c>
      <c r="I74" s="60">
        <f t="shared" si="2"/>
        <v>1740</v>
      </c>
      <c r="J74" s="55"/>
      <c r="K74" s="22"/>
    </row>
    <row r="75" spans="1:11" ht="12.75">
      <c r="A75" s="143" t="s">
        <v>618</v>
      </c>
      <c r="B75" s="66" t="s">
        <v>96</v>
      </c>
      <c r="C75" s="66"/>
      <c r="D75" s="66" t="s">
        <v>146</v>
      </c>
      <c r="E75" s="38"/>
      <c r="F75" s="143" t="s">
        <v>0</v>
      </c>
      <c r="G75" s="143">
        <v>4</v>
      </c>
      <c r="H75" s="143">
        <v>240</v>
      </c>
      <c r="I75" s="144">
        <f t="shared" si="2"/>
        <v>960</v>
      </c>
      <c r="J75" s="150"/>
      <c r="K75" s="22"/>
    </row>
    <row r="76" spans="1:11" ht="12.75">
      <c r="A76" s="143" t="s">
        <v>619</v>
      </c>
      <c r="B76" s="66" t="s">
        <v>334</v>
      </c>
      <c r="C76" s="66"/>
      <c r="D76" s="66" t="s">
        <v>347</v>
      </c>
      <c r="E76" s="38"/>
      <c r="F76" s="143" t="s">
        <v>0</v>
      </c>
      <c r="G76" s="143">
        <v>1</v>
      </c>
      <c r="H76" s="143">
        <v>360</v>
      </c>
      <c r="I76" s="144">
        <f t="shared" si="2"/>
        <v>360</v>
      </c>
      <c r="J76" s="150"/>
      <c r="K76" s="22"/>
    </row>
    <row r="77" spans="1:11" ht="12.75">
      <c r="A77" s="143" t="s">
        <v>620</v>
      </c>
      <c r="B77" s="66" t="s">
        <v>333</v>
      </c>
      <c r="C77" s="185"/>
      <c r="D77" s="66" t="s">
        <v>346</v>
      </c>
      <c r="E77" s="38"/>
      <c r="F77" s="143" t="s">
        <v>0</v>
      </c>
      <c r="G77" s="143">
        <v>1</v>
      </c>
      <c r="H77" s="143">
        <v>210</v>
      </c>
      <c r="I77" s="144">
        <f t="shared" si="2"/>
        <v>210</v>
      </c>
      <c r="J77" s="150"/>
      <c r="K77" s="22"/>
    </row>
    <row r="78" spans="1:11" ht="12.75">
      <c r="A78" s="143" t="s">
        <v>621</v>
      </c>
      <c r="B78" s="66" t="s">
        <v>601</v>
      </c>
      <c r="C78" s="66"/>
      <c r="D78" s="66" t="s">
        <v>161</v>
      </c>
      <c r="E78" s="38"/>
      <c r="F78" s="143" t="s">
        <v>0</v>
      </c>
      <c r="G78" s="143">
        <v>2</v>
      </c>
      <c r="H78" s="143">
        <v>385</v>
      </c>
      <c r="I78" s="144">
        <f t="shared" si="2"/>
        <v>770</v>
      </c>
      <c r="J78" s="150"/>
      <c r="K78" s="22"/>
    </row>
    <row r="79" spans="1:11" ht="14.25" customHeight="1">
      <c r="A79" s="143" t="s">
        <v>622</v>
      </c>
      <c r="B79" s="66" t="s">
        <v>341</v>
      </c>
      <c r="C79" s="66"/>
      <c r="D79" s="66" t="s">
        <v>357</v>
      </c>
      <c r="E79" s="38"/>
      <c r="F79" s="143" t="s">
        <v>0</v>
      </c>
      <c r="G79" s="143">
        <v>1</v>
      </c>
      <c r="H79" s="143">
        <v>600</v>
      </c>
      <c r="I79" s="144">
        <f aca="true" t="shared" si="3" ref="I79:I90">G79*H79</f>
        <v>600</v>
      </c>
      <c r="J79" s="150"/>
      <c r="K79" s="22"/>
    </row>
    <row r="80" spans="1:11" ht="12.75">
      <c r="A80" s="143" t="s">
        <v>623</v>
      </c>
      <c r="B80" s="66" t="s">
        <v>340</v>
      </c>
      <c r="C80" s="66" t="s">
        <v>343</v>
      </c>
      <c r="D80" s="66" t="s">
        <v>355</v>
      </c>
      <c r="E80" s="38"/>
      <c r="F80" s="143" t="s">
        <v>0</v>
      </c>
      <c r="G80" s="143">
        <v>1</v>
      </c>
      <c r="H80" s="143">
        <v>1080</v>
      </c>
      <c r="I80" s="144">
        <f t="shared" si="3"/>
        <v>1080</v>
      </c>
      <c r="J80" s="150"/>
      <c r="K80" s="22"/>
    </row>
    <row r="81" spans="1:11" ht="12.75">
      <c r="A81" s="143" t="s">
        <v>624</v>
      </c>
      <c r="B81" s="66" t="s">
        <v>121</v>
      </c>
      <c r="C81" s="66"/>
      <c r="D81" s="66" t="s">
        <v>171</v>
      </c>
      <c r="E81" s="38"/>
      <c r="F81" s="143" t="s">
        <v>0</v>
      </c>
      <c r="G81" s="143">
        <v>1</v>
      </c>
      <c r="H81" s="143">
        <v>860</v>
      </c>
      <c r="I81" s="144">
        <f t="shared" si="3"/>
        <v>860</v>
      </c>
      <c r="J81" s="150"/>
      <c r="K81" s="22"/>
    </row>
    <row r="82" spans="1:11" ht="12.75">
      <c r="A82" s="143" t="s">
        <v>625</v>
      </c>
      <c r="B82" s="66" t="s">
        <v>337</v>
      </c>
      <c r="C82" s="66"/>
      <c r="D82" s="66" t="s">
        <v>350</v>
      </c>
      <c r="E82" s="38"/>
      <c r="F82" s="143" t="s">
        <v>0</v>
      </c>
      <c r="G82" s="143">
        <v>1</v>
      </c>
      <c r="H82" s="143">
        <v>560</v>
      </c>
      <c r="I82" s="144">
        <f t="shared" si="3"/>
        <v>560</v>
      </c>
      <c r="J82" s="150"/>
      <c r="K82" s="22"/>
    </row>
    <row r="83" spans="1:11" ht="12.75">
      <c r="A83" s="143" t="s">
        <v>626</v>
      </c>
      <c r="B83" s="66" t="s">
        <v>95</v>
      </c>
      <c r="C83" s="66"/>
      <c r="D83" s="66" t="s">
        <v>143</v>
      </c>
      <c r="E83" s="38"/>
      <c r="F83" s="143" t="s">
        <v>0</v>
      </c>
      <c r="G83" s="143">
        <v>3</v>
      </c>
      <c r="H83" s="143">
        <v>550</v>
      </c>
      <c r="I83" s="144">
        <f t="shared" si="3"/>
        <v>1650</v>
      </c>
      <c r="J83" s="150"/>
      <c r="K83" s="22"/>
    </row>
    <row r="84" spans="1:11" ht="12.75">
      <c r="A84" s="143" t="s">
        <v>627</v>
      </c>
      <c r="B84" s="213" t="s">
        <v>95</v>
      </c>
      <c r="C84" s="216"/>
      <c r="D84" s="216" t="s">
        <v>352</v>
      </c>
      <c r="E84" s="38"/>
      <c r="F84" s="143" t="s">
        <v>0</v>
      </c>
      <c r="G84" s="143">
        <v>1</v>
      </c>
      <c r="H84" s="143">
        <v>520</v>
      </c>
      <c r="I84" s="144">
        <f t="shared" si="3"/>
        <v>520</v>
      </c>
      <c r="J84" s="150"/>
      <c r="K84" s="22"/>
    </row>
    <row r="85" spans="1:11" ht="12.75">
      <c r="A85" s="143" t="s">
        <v>628</v>
      </c>
      <c r="B85" s="213" t="s">
        <v>95</v>
      </c>
      <c r="C85" s="216"/>
      <c r="D85" s="216" t="s">
        <v>356</v>
      </c>
      <c r="E85" s="38"/>
      <c r="F85" s="143" t="s">
        <v>0</v>
      </c>
      <c r="G85" s="187">
        <v>1</v>
      </c>
      <c r="H85" s="143">
        <v>520</v>
      </c>
      <c r="I85" s="144">
        <f t="shared" si="3"/>
        <v>520</v>
      </c>
      <c r="J85" s="150"/>
      <c r="K85" s="22"/>
    </row>
    <row r="86" spans="1:11" ht="12.75">
      <c r="A86" s="143" t="s">
        <v>629</v>
      </c>
      <c r="B86" s="213" t="s">
        <v>105</v>
      </c>
      <c r="C86" s="216"/>
      <c r="D86" s="216" t="s">
        <v>160</v>
      </c>
      <c r="E86" s="38"/>
      <c r="F86" s="143" t="s">
        <v>0</v>
      </c>
      <c r="G86" s="187">
        <v>1</v>
      </c>
      <c r="H86" s="143">
        <v>900</v>
      </c>
      <c r="I86" s="144">
        <f t="shared" si="3"/>
        <v>900</v>
      </c>
      <c r="J86" s="150"/>
      <c r="K86" s="22"/>
    </row>
    <row r="87" spans="1:11" ht="12.75">
      <c r="A87" s="143" t="s">
        <v>630</v>
      </c>
      <c r="B87" s="213" t="s">
        <v>116</v>
      </c>
      <c r="C87" s="216"/>
      <c r="D87" s="216" t="s">
        <v>166</v>
      </c>
      <c r="E87" s="38"/>
      <c r="F87" s="143" t="s">
        <v>0</v>
      </c>
      <c r="G87" s="187">
        <v>1</v>
      </c>
      <c r="H87" s="143">
        <v>1030</v>
      </c>
      <c r="I87" s="144">
        <f t="shared" si="3"/>
        <v>1030</v>
      </c>
      <c r="J87" s="150"/>
      <c r="K87" s="22"/>
    </row>
    <row r="88" spans="1:11" ht="12.75">
      <c r="A88" s="143" t="s">
        <v>631</v>
      </c>
      <c r="B88" s="213" t="s">
        <v>99</v>
      </c>
      <c r="C88" s="216"/>
      <c r="D88" s="216" t="s">
        <v>149</v>
      </c>
      <c r="E88" s="38"/>
      <c r="F88" s="143" t="s">
        <v>0</v>
      </c>
      <c r="G88" s="187">
        <v>1</v>
      </c>
      <c r="H88" s="143">
        <v>4570</v>
      </c>
      <c r="I88" s="144">
        <f t="shared" si="3"/>
        <v>4570</v>
      </c>
      <c r="J88" s="150"/>
      <c r="K88" s="22"/>
    </row>
    <row r="89" spans="1:11" ht="12.75">
      <c r="A89" s="143" t="s">
        <v>632</v>
      </c>
      <c r="B89" s="213" t="s">
        <v>99</v>
      </c>
      <c r="C89" s="216"/>
      <c r="D89" s="216" t="s">
        <v>358</v>
      </c>
      <c r="E89" s="38"/>
      <c r="F89" s="143" t="s">
        <v>0</v>
      </c>
      <c r="G89" s="187">
        <v>2</v>
      </c>
      <c r="H89" s="143">
        <v>4570</v>
      </c>
      <c r="I89" s="144">
        <f t="shared" si="3"/>
        <v>9140</v>
      </c>
      <c r="J89" s="150"/>
      <c r="K89" s="22"/>
    </row>
    <row r="90" spans="1:11" ht="12.75">
      <c r="A90" s="143" t="s">
        <v>633</v>
      </c>
      <c r="B90" s="213" t="s">
        <v>99</v>
      </c>
      <c r="C90" s="216"/>
      <c r="D90" s="216" t="s">
        <v>602</v>
      </c>
      <c r="E90" s="38"/>
      <c r="F90" s="143" t="s">
        <v>0</v>
      </c>
      <c r="G90" s="187">
        <v>1</v>
      </c>
      <c r="H90" s="143">
        <v>8440</v>
      </c>
      <c r="I90" s="144">
        <f t="shared" si="3"/>
        <v>8440</v>
      </c>
      <c r="J90" s="150"/>
      <c r="K90" s="22"/>
    </row>
    <row r="91" spans="1:11" ht="12.75">
      <c r="A91" s="143" t="s">
        <v>634</v>
      </c>
      <c r="B91" s="213" t="s">
        <v>94</v>
      </c>
      <c r="C91" s="216"/>
      <c r="D91" s="216" t="s">
        <v>145</v>
      </c>
      <c r="E91" s="38"/>
      <c r="F91" s="143" t="s">
        <v>0</v>
      </c>
      <c r="G91" s="187">
        <v>8</v>
      </c>
      <c r="H91" s="143">
        <v>180</v>
      </c>
      <c r="I91" s="144">
        <f aca="true" t="shared" si="4" ref="I91:I98">G91*H91</f>
        <v>1440</v>
      </c>
      <c r="J91" s="150"/>
      <c r="K91" s="22"/>
    </row>
    <row r="92" spans="1:11" ht="12.75">
      <c r="A92" s="143" t="s">
        <v>635</v>
      </c>
      <c r="B92" s="213" t="s">
        <v>107</v>
      </c>
      <c r="C92" s="216"/>
      <c r="D92" s="216" t="s">
        <v>162</v>
      </c>
      <c r="E92" s="38"/>
      <c r="F92" s="143" t="s">
        <v>0</v>
      </c>
      <c r="G92" s="187">
        <v>2</v>
      </c>
      <c r="H92" s="143">
        <v>1040</v>
      </c>
      <c r="I92" s="144">
        <f t="shared" si="4"/>
        <v>2080</v>
      </c>
      <c r="J92" s="150"/>
      <c r="K92" s="22"/>
    </row>
    <row r="93" spans="1:11" ht="12.75">
      <c r="A93" s="143" t="s">
        <v>636</v>
      </c>
      <c r="B93" s="213" t="s">
        <v>110</v>
      </c>
      <c r="C93" s="216"/>
      <c r="D93" s="216" t="s">
        <v>164</v>
      </c>
      <c r="E93" s="38"/>
      <c r="F93" s="143" t="s">
        <v>0</v>
      </c>
      <c r="G93" s="187">
        <v>2</v>
      </c>
      <c r="H93" s="143">
        <v>450</v>
      </c>
      <c r="I93" s="144">
        <f t="shared" si="4"/>
        <v>900</v>
      </c>
      <c r="J93" s="150"/>
      <c r="K93" s="22"/>
    </row>
    <row r="94" spans="1:11" ht="12.75">
      <c r="A94" s="143" t="s">
        <v>637</v>
      </c>
      <c r="B94" s="213" t="s">
        <v>114</v>
      </c>
      <c r="C94" s="216" t="s">
        <v>133</v>
      </c>
      <c r="D94" s="216" t="s">
        <v>162</v>
      </c>
      <c r="E94" s="38"/>
      <c r="F94" s="143" t="s">
        <v>0</v>
      </c>
      <c r="G94" s="187">
        <v>1</v>
      </c>
      <c r="H94" s="143">
        <v>2540</v>
      </c>
      <c r="I94" s="144">
        <f t="shared" si="4"/>
        <v>2540</v>
      </c>
      <c r="J94" s="150"/>
      <c r="K94" s="22"/>
    </row>
    <row r="95" spans="1:11" ht="25.5">
      <c r="A95" s="143" t="s">
        <v>638</v>
      </c>
      <c r="B95" s="213" t="s">
        <v>117</v>
      </c>
      <c r="C95" s="216" t="s">
        <v>135</v>
      </c>
      <c r="D95" s="216" t="s">
        <v>167</v>
      </c>
      <c r="E95" s="38"/>
      <c r="F95" s="143" t="s">
        <v>0</v>
      </c>
      <c r="G95" s="187">
        <v>1</v>
      </c>
      <c r="H95" s="143">
        <v>3740</v>
      </c>
      <c r="I95" s="144">
        <f t="shared" si="4"/>
        <v>3740</v>
      </c>
      <c r="J95" s="150"/>
      <c r="K95" s="22"/>
    </row>
    <row r="96" spans="1:11" ht="12.75">
      <c r="A96" s="143" t="s">
        <v>639</v>
      </c>
      <c r="B96" s="213" t="s">
        <v>115</v>
      </c>
      <c r="C96" s="216" t="s">
        <v>134</v>
      </c>
      <c r="D96" s="216" t="s">
        <v>165</v>
      </c>
      <c r="E96" s="38"/>
      <c r="F96" s="143" t="s">
        <v>0</v>
      </c>
      <c r="G96" s="187">
        <v>1</v>
      </c>
      <c r="H96" s="143">
        <v>2260</v>
      </c>
      <c r="I96" s="144">
        <f t="shared" si="4"/>
        <v>2260</v>
      </c>
      <c r="J96" s="150"/>
      <c r="K96" s="22"/>
    </row>
    <row r="97" spans="1:11" ht="12.75">
      <c r="A97" s="143" t="s">
        <v>640</v>
      </c>
      <c r="B97" s="213" t="s">
        <v>339</v>
      </c>
      <c r="C97" s="216" t="s">
        <v>342</v>
      </c>
      <c r="D97" s="216" t="s">
        <v>354</v>
      </c>
      <c r="E97" s="38"/>
      <c r="F97" s="143" t="s">
        <v>0</v>
      </c>
      <c r="G97" s="187">
        <v>1</v>
      </c>
      <c r="H97" s="143">
        <v>930</v>
      </c>
      <c r="I97" s="144">
        <f t="shared" si="4"/>
        <v>930</v>
      </c>
      <c r="J97" s="150"/>
      <c r="K97" s="22"/>
    </row>
    <row r="98" spans="1:11" ht="12.75">
      <c r="A98" s="143" t="s">
        <v>641</v>
      </c>
      <c r="B98" s="213" t="s">
        <v>91</v>
      </c>
      <c r="C98" s="216" t="s">
        <v>124</v>
      </c>
      <c r="D98" s="216" t="s">
        <v>141</v>
      </c>
      <c r="E98" s="38"/>
      <c r="F98" s="143" t="s">
        <v>0</v>
      </c>
      <c r="G98" s="187">
        <v>1</v>
      </c>
      <c r="H98" s="143">
        <v>2020</v>
      </c>
      <c r="I98" s="144">
        <f t="shared" si="4"/>
        <v>2020</v>
      </c>
      <c r="J98" s="150"/>
      <c r="K98" s="22"/>
    </row>
    <row r="99" spans="1:11" ht="12.75">
      <c r="A99" s="143" t="s">
        <v>642</v>
      </c>
      <c r="B99" s="213" t="s">
        <v>335</v>
      </c>
      <c r="C99" s="216"/>
      <c r="D99" s="216" t="s">
        <v>351</v>
      </c>
      <c r="E99" s="38"/>
      <c r="F99" s="143" t="s">
        <v>0</v>
      </c>
      <c r="G99" s="187">
        <v>2</v>
      </c>
      <c r="H99" s="143">
        <v>290</v>
      </c>
      <c r="I99" s="144">
        <f aca="true" t="shared" si="5" ref="I99:I111">G99*H99</f>
        <v>580</v>
      </c>
      <c r="J99" s="150"/>
      <c r="K99" s="22"/>
    </row>
    <row r="100" spans="1:11" ht="12.75">
      <c r="A100" s="143" t="s">
        <v>643</v>
      </c>
      <c r="B100" s="213" t="s">
        <v>335</v>
      </c>
      <c r="C100" s="216"/>
      <c r="D100" s="216" t="s">
        <v>348</v>
      </c>
      <c r="E100" s="38"/>
      <c r="F100" s="143" t="s">
        <v>0</v>
      </c>
      <c r="G100" s="187">
        <v>3</v>
      </c>
      <c r="H100" s="143">
        <v>330</v>
      </c>
      <c r="I100" s="144">
        <f t="shared" si="5"/>
        <v>990</v>
      </c>
      <c r="J100" s="150"/>
      <c r="K100" s="22"/>
    </row>
    <row r="101" spans="1:11" ht="12.75">
      <c r="A101" s="143" t="s">
        <v>644</v>
      </c>
      <c r="B101" s="213" t="s">
        <v>100</v>
      </c>
      <c r="C101" s="216"/>
      <c r="D101" s="216" t="s">
        <v>151</v>
      </c>
      <c r="E101" s="38"/>
      <c r="F101" s="143" t="s">
        <v>0</v>
      </c>
      <c r="G101" s="187">
        <v>3</v>
      </c>
      <c r="H101" s="143">
        <v>1320</v>
      </c>
      <c r="I101" s="144">
        <f t="shared" si="5"/>
        <v>3960</v>
      </c>
      <c r="J101" s="150"/>
      <c r="K101" s="22"/>
    </row>
    <row r="102" spans="1:11" ht="12.75">
      <c r="A102" s="143" t="s">
        <v>645</v>
      </c>
      <c r="B102" s="213" t="s">
        <v>100</v>
      </c>
      <c r="C102" s="216"/>
      <c r="D102" s="216" t="s">
        <v>360</v>
      </c>
      <c r="E102" s="38"/>
      <c r="F102" s="143" t="s">
        <v>0</v>
      </c>
      <c r="G102" s="187">
        <v>1</v>
      </c>
      <c r="H102" s="143">
        <v>2310</v>
      </c>
      <c r="I102" s="144">
        <f t="shared" si="5"/>
        <v>2310</v>
      </c>
      <c r="J102" s="150"/>
      <c r="K102" s="22"/>
    </row>
    <row r="103" spans="1:11" ht="12.75">
      <c r="A103" s="143" t="s">
        <v>646</v>
      </c>
      <c r="B103" s="213" t="s">
        <v>102</v>
      </c>
      <c r="C103" s="216"/>
      <c r="D103" s="216" t="s">
        <v>157</v>
      </c>
      <c r="E103" s="38"/>
      <c r="F103" s="143" t="s">
        <v>0</v>
      </c>
      <c r="G103" s="187">
        <v>1</v>
      </c>
      <c r="H103" s="143">
        <v>500</v>
      </c>
      <c r="I103" s="144">
        <f t="shared" si="5"/>
        <v>500</v>
      </c>
      <c r="J103" s="150"/>
      <c r="K103" s="22"/>
    </row>
    <row r="104" spans="1:11" ht="12.75">
      <c r="A104" s="143" t="s">
        <v>647</v>
      </c>
      <c r="B104" s="213" t="s">
        <v>93</v>
      </c>
      <c r="C104" s="216"/>
      <c r="D104" s="216" t="s">
        <v>144</v>
      </c>
      <c r="E104" s="38"/>
      <c r="F104" s="143" t="s">
        <v>0</v>
      </c>
      <c r="G104" s="187">
        <v>1</v>
      </c>
      <c r="H104" s="143">
        <v>540</v>
      </c>
      <c r="I104" s="144">
        <f t="shared" si="5"/>
        <v>540</v>
      </c>
      <c r="J104" s="150"/>
      <c r="K104" s="22"/>
    </row>
    <row r="105" spans="1:11" ht="12.75">
      <c r="A105" s="143" t="s">
        <v>648</v>
      </c>
      <c r="B105" s="213" t="s">
        <v>93</v>
      </c>
      <c r="C105" s="216"/>
      <c r="D105" s="216" t="s">
        <v>152</v>
      </c>
      <c r="E105" s="38"/>
      <c r="F105" s="143" t="s">
        <v>0</v>
      </c>
      <c r="G105" s="187">
        <v>2</v>
      </c>
      <c r="H105" s="143">
        <v>440</v>
      </c>
      <c r="I105" s="144">
        <f t="shared" si="5"/>
        <v>880</v>
      </c>
      <c r="J105" s="150"/>
      <c r="K105" s="22"/>
    </row>
    <row r="106" spans="1:11" ht="12.75">
      <c r="A106" s="143" t="s">
        <v>649</v>
      </c>
      <c r="B106" s="213" t="s">
        <v>93</v>
      </c>
      <c r="C106" s="216"/>
      <c r="D106" s="216" t="s">
        <v>153</v>
      </c>
      <c r="E106" s="38"/>
      <c r="F106" s="143" t="s">
        <v>0</v>
      </c>
      <c r="G106" s="187">
        <v>1</v>
      </c>
      <c r="H106" s="143">
        <v>380</v>
      </c>
      <c r="I106" s="144">
        <f t="shared" si="5"/>
        <v>380</v>
      </c>
      <c r="J106" s="150"/>
      <c r="K106" s="22"/>
    </row>
    <row r="107" spans="1:11" ht="12.75">
      <c r="A107" s="143" t="s">
        <v>650</v>
      </c>
      <c r="B107" s="213" t="s">
        <v>103</v>
      </c>
      <c r="C107" s="216"/>
      <c r="D107" s="216" t="s">
        <v>158</v>
      </c>
      <c r="E107" s="38"/>
      <c r="F107" s="143" t="s">
        <v>0</v>
      </c>
      <c r="G107" s="187">
        <v>2</v>
      </c>
      <c r="H107" s="143">
        <v>530</v>
      </c>
      <c r="I107" s="144">
        <f t="shared" si="5"/>
        <v>1060</v>
      </c>
      <c r="J107" s="150"/>
      <c r="K107" s="22"/>
    </row>
    <row r="108" spans="1:11" ht="12.75">
      <c r="A108" s="143" t="s">
        <v>651</v>
      </c>
      <c r="B108" s="213" t="s">
        <v>89</v>
      </c>
      <c r="C108" s="216" t="s">
        <v>122</v>
      </c>
      <c r="D108" s="216" t="s">
        <v>139</v>
      </c>
      <c r="E108" s="38"/>
      <c r="F108" s="143" t="s">
        <v>0</v>
      </c>
      <c r="G108" s="187">
        <v>1</v>
      </c>
      <c r="H108" s="143">
        <v>560</v>
      </c>
      <c r="I108" s="144">
        <f t="shared" si="5"/>
        <v>560</v>
      </c>
      <c r="J108" s="150"/>
      <c r="K108" s="22"/>
    </row>
    <row r="109" spans="1:11" ht="12.75">
      <c r="A109" s="143" t="s">
        <v>652</v>
      </c>
      <c r="B109" s="213" t="s">
        <v>118</v>
      </c>
      <c r="C109" s="216"/>
      <c r="D109" s="216" t="s">
        <v>168</v>
      </c>
      <c r="E109" s="38"/>
      <c r="F109" s="143" t="s">
        <v>0</v>
      </c>
      <c r="G109" s="187">
        <v>1</v>
      </c>
      <c r="H109" s="143">
        <v>440</v>
      </c>
      <c r="I109" s="144">
        <f t="shared" si="5"/>
        <v>440</v>
      </c>
      <c r="J109" s="150"/>
      <c r="K109" s="22"/>
    </row>
    <row r="110" spans="1:11" ht="12.75">
      <c r="A110" s="143" t="s">
        <v>653</v>
      </c>
      <c r="B110" s="213" t="s">
        <v>118</v>
      </c>
      <c r="C110" s="216"/>
      <c r="D110" s="216" t="s">
        <v>353</v>
      </c>
      <c r="E110" s="38"/>
      <c r="F110" s="143" t="s">
        <v>0</v>
      </c>
      <c r="G110" s="187">
        <v>1</v>
      </c>
      <c r="H110" s="143">
        <v>480</v>
      </c>
      <c r="I110" s="144">
        <f t="shared" si="5"/>
        <v>480</v>
      </c>
      <c r="J110" s="150"/>
      <c r="K110" s="22"/>
    </row>
    <row r="111" spans="1:11" ht="12.75">
      <c r="A111" s="143" t="s">
        <v>654</v>
      </c>
      <c r="B111" s="213" t="s">
        <v>101</v>
      </c>
      <c r="C111" s="216"/>
      <c r="D111" s="216" t="s">
        <v>156</v>
      </c>
      <c r="E111" s="38"/>
      <c r="F111" s="143" t="s">
        <v>0</v>
      </c>
      <c r="G111" s="187">
        <v>1</v>
      </c>
      <c r="H111" s="143">
        <v>540</v>
      </c>
      <c r="I111" s="144">
        <f t="shared" si="5"/>
        <v>540</v>
      </c>
      <c r="J111" s="150"/>
      <c r="K111" s="22"/>
    </row>
    <row r="112" spans="1:11" ht="12.75">
      <c r="A112" s="143" t="s">
        <v>655</v>
      </c>
      <c r="B112" s="213" t="s">
        <v>119</v>
      </c>
      <c r="C112" s="216" t="s">
        <v>136</v>
      </c>
      <c r="D112" s="216" t="s">
        <v>169</v>
      </c>
      <c r="E112" s="38"/>
      <c r="F112" s="143" t="s">
        <v>0</v>
      </c>
      <c r="G112" s="187">
        <v>1</v>
      </c>
      <c r="H112" s="143">
        <v>11600</v>
      </c>
      <c r="I112" s="144">
        <f aca="true" t="shared" si="6" ref="I112:I120">G112*H112</f>
        <v>11600</v>
      </c>
      <c r="J112" s="150"/>
      <c r="K112" s="22"/>
    </row>
    <row r="113" spans="1:11" ht="12.75">
      <c r="A113" s="143" t="s">
        <v>656</v>
      </c>
      <c r="B113" s="213" t="s">
        <v>120</v>
      </c>
      <c r="C113" s="216"/>
      <c r="D113" s="216" t="s">
        <v>170</v>
      </c>
      <c r="E113" s="38"/>
      <c r="F113" s="143" t="s">
        <v>0</v>
      </c>
      <c r="G113" s="187">
        <v>1</v>
      </c>
      <c r="H113" s="143">
        <v>540</v>
      </c>
      <c r="I113" s="144">
        <f t="shared" si="6"/>
        <v>540</v>
      </c>
      <c r="J113" s="150"/>
      <c r="K113" s="22"/>
    </row>
    <row r="114" spans="1:11" ht="12.75">
      <c r="A114" s="143" t="s">
        <v>657</v>
      </c>
      <c r="B114" s="213" t="s">
        <v>104</v>
      </c>
      <c r="C114" s="216"/>
      <c r="D114" s="216" t="s">
        <v>159</v>
      </c>
      <c r="E114" s="38"/>
      <c r="F114" s="143" t="s">
        <v>0</v>
      </c>
      <c r="G114" s="143">
        <v>1</v>
      </c>
      <c r="H114" s="143">
        <v>2740</v>
      </c>
      <c r="I114" s="144">
        <f t="shared" si="6"/>
        <v>2740</v>
      </c>
      <c r="J114" s="150"/>
      <c r="K114" s="22"/>
    </row>
    <row r="115" spans="1:11" ht="12.75">
      <c r="A115" s="143" t="s">
        <v>658</v>
      </c>
      <c r="B115" s="213" t="s">
        <v>109</v>
      </c>
      <c r="C115" s="216" t="s">
        <v>129</v>
      </c>
      <c r="D115" s="216" t="s">
        <v>163</v>
      </c>
      <c r="E115" s="38"/>
      <c r="F115" s="143" t="s">
        <v>0</v>
      </c>
      <c r="G115" s="187">
        <v>1</v>
      </c>
      <c r="H115" s="143">
        <v>4530</v>
      </c>
      <c r="I115" s="144">
        <f t="shared" si="6"/>
        <v>4530</v>
      </c>
      <c r="J115" s="150"/>
      <c r="K115" s="22"/>
    </row>
    <row r="116" spans="1:11" ht="12.75">
      <c r="A116" s="143" t="s">
        <v>659</v>
      </c>
      <c r="B116" s="213" t="s">
        <v>90</v>
      </c>
      <c r="C116" s="216" t="s">
        <v>123</v>
      </c>
      <c r="D116" s="216" t="s">
        <v>140</v>
      </c>
      <c r="E116" s="38"/>
      <c r="F116" s="143" t="s">
        <v>0</v>
      </c>
      <c r="G116" s="187">
        <v>1</v>
      </c>
      <c r="H116" s="143">
        <v>730</v>
      </c>
      <c r="I116" s="144">
        <f t="shared" si="6"/>
        <v>730</v>
      </c>
      <c r="J116" s="150"/>
      <c r="K116" s="22"/>
    </row>
    <row r="117" spans="1:11" ht="12.75">
      <c r="A117" s="143" t="s">
        <v>660</v>
      </c>
      <c r="B117" s="213" t="s">
        <v>97</v>
      </c>
      <c r="C117" s="216" t="s">
        <v>126</v>
      </c>
      <c r="D117" s="216" t="s">
        <v>147</v>
      </c>
      <c r="E117" s="38"/>
      <c r="F117" s="143" t="s">
        <v>0</v>
      </c>
      <c r="G117" s="187">
        <v>2</v>
      </c>
      <c r="H117" s="143">
        <v>1690</v>
      </c>
      <c r="I117" s="144">
        <f t="shared" si="6"/>
        <v>3380</v>
      </c>
      <c r="J117" s="150"/>
      <c r="K117" s="22"/>
    </row>
    <row r="118" spans="1:11" ht="12.75">
      <c r="A118" s="143" t="s">
        <v>661</v>
      </c>
      <c r="B118" s="213" t="s">
        <v>97</v>
      </c>
      <c r="C118" s="216" t="s">
        <v>137</v>
      </c>
      <c r="D118" s="216" t="s">
        <v>172</v>
      </c>
      <c r="E118" s="38"/>
      <c r="F118" s="143" t="s">
        <v>0</v>
      </c>
      <c r="G118" s="187">
        <v>1</v>
      </c>
      <c r="H118" s="143">
        <v>2400</v>
      </c>
      <c r="I118" s="144">
        <f t="shared" si="6"/>
        <v>2400</v>
      </c>
      <c r="J118" s="150"/>
      <c r="K118" s="22"/>
    </row>
    <row r="119" spans="1:11" ht="15.75" customHeight="1">
      <c r="A119" s="143" t="s">
        <v>662</v>
      </c>
      <c r="B119" s="213" t="s">
        <v>98</v>
      </c>
      <c r="C119" s="216" t="s">
        <v>127</v>
      </c>
      <c r="D119" s="216" t="s">
        <v>148</v>
      </c>
      <c r="E119" s="38"/>
      <c r="F119" s="143" t="s">
        <v>0</v>
      </c>
      <c r="G119" s="143">
        <v>3</v>
      </c>
      <c r="H119" s="143">
        <v>2890</v>
      </c>
      <c r="I119" s="144">
        <f t="shared" si="6"/>
        <v>8670</v>
      </c>
      <c r="J119" s="150"/>
      <c r="K119" s="22"/>
    </row>
    <row r="120" spans="1:11" ht="17.25" customHeight="1">
      <c r="A120" s="143" t="s">
        <v>663</v>
      </c>
      <c r="B120" s="213" t="s">
        <v>98</v>
      </c>
      <c r="C120" s="216" t="s">
        <v>345</v>
      </c>
      <c r="D120" s="216" t="s">
        <v>359</v>
      </c>
      <c r="E120" s="38"/>
      <c r="F120" s="143" t="s">
        <v>0</v>
      </c>
      <c r="G120" s="187">
        <v>1</v>
      </c>
      <c r="H120" s="143">
        <v>5670</v>
      </c>
      <c r="I120" s="144">
        <f t="shared" si="6"/>
        <v>5670</v>
      </c>
      <c r="J120" s="150"/>
      <c r="K120" s="22"/>
    </row>
    <row r="121" spans="10:147" s="20" customFormat="1" ht="12.75">
      <c r="J121" s="145">
        <f>SUM(I60:I120)</f>
        <v>130624.4</v>
      </c>
      <c r="K121" s="22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</row>
    <row r="122" spans="1:147" s="20" customFormat="1" ht="15">
      <c r="A122" s="289">
        <v>5</v>
      </c>
      <c r="B122" s="290" t="s">
        <v>11</v>
      </c>
      <c r="C122" s="291"/>
      <c r="D122" s="291"/>
      <c r="E122" s="292"/>
      <c r="F122" s="293"/>
      <c r="G122" s="294"/>
      <c r="H122" s="295"/>
      <c r="I122" s="295"/>
      <c r="J122" s="296"/>
      <c r="K122" s="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</row>
    <row r="123" spans="1:147" s="20" customFormat="1" ht="12.75">
      <c r="A123" s="143" t="s">
        <v>402</v>
      </c>
      <c r="B123" s="217" t="s">
        <v>54</v>
      </c>
      <c r="C123" s="251"/>
      <c r="D123" s="251"/>
      <c r="E123" s="231"/>
      <c r="F123" s="143" t="s">
        <v>0</v>
      </c>
      <c r="G123" s="143">
        <v>1</v>
      </c>
      <c r="H123" s="144">
        <v>8.77</v>
      </c>
      <c r="I123" s="144">
        <f aca="true" t="shared" si="7" ref="I123:I154">G123*H123</f>
        <v>8.77</v>
      </c>
      <c r="J123" s="272"/>
      <c r="K123" s="22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</row>
    <row r="124" spans="1:147" s="20" customFormat="1" ht="12.75">
      <c r="A124" s="143" t="s">
        <v>403</v>
      </c>
      <c r="B124" s="217" t="s">
        <v>46</v>
      </c>
      <c r="C124" s="251"/>
      <c r="D124" s="251"/>
      <c r="E124" s="232"/>
      <c r="F124" s="143" t="s">
        <v>0</v>
      </c>
      <c r="G124" s="143">
        <v>2</v>
      </c>
      <c r="H124" s="144">
        <v>7.05</v>
      </c>
      <c r="I124" s="144">
        <f t="shared" si="7"/>
        <v>14.1</v>
      </c>
      <c r="J124" s="150"/>
      <c r="K124" s="22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</row>
    <row r="125" spans="1:147" s="20" customFormat="1" ht="12.75">
      <c r="A125" s="143" t="s">
        <v>405</v>
      </c>
      <c r="B125" s="217" t="s">
        <v>73</v>
      </c>
      <c r="C125" s="251"/>
      <c r="D125" s="251"/>
      <c r="E125" s="232"/>
      <c r="F125" s="143" t="s">
        <v>0</v>
      </c>
      <c r="G125" s="143">
        <v>2</v>
      </c>
      <c r="H125" s="144">
        <v>12.55</v>
      </c>
      <c r="I125" s="144">
        <f t="shared" si="7"/>
        <v>25.1</v>
      </c>
      <c r="J125" s="150"/>
      <c r="K125" s="22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</row>
    <row r="126" spans="1:147" s="20" customFormat="1" ht="12.75">
      <c r="A126" s="143" t="s">
        <v>406</v>
      </c>
      <c r="B126" s="217" t="s">
        <v>80</v>
      </c>
      <c r="C126" s="251"/>
      <c r="D126" s="251"/>
      <c r="E126" s="232"/>
      <c r="F126" s="143" t="s">
        <v>0</v>
      </c>
      <c r="G126" s="143">
        <v>1</v>
      </c>
      <c r="H126" s="144">
        <v>45.15</v>
      </c>
      <c r="I126" s="144">
        <f t="shared" si="7"/>
        <v>45.15</v>
      </c>
      <c r="J126" s="150"/>
      <c r="K126" s="22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</row>
    <row r="127" spans="1:147" s="20" customFormat="1" ht="12.75">
      <c r="A127" s="143" t="s">
        <v>407</v>
      </c>
      <c r="B127" s="217" t="s">
        <v>71</v>
      </c>
      <c r="C127" s="251"/>
      <c r="D127" s="251"/>
      <c r="E127" s="232"/>
      <c r="F127" s="143" t="s">
        <v>0</v>
      </c>
      <c r="G127" s="143">
        <v>10</v>
      </c>
      <c r="H127" s="144">
        <v>22.4</v>
      </c>
      <c r="I127" s="144">
        <f t="shared" si="7"/>
        <v>224</v>
      </c>
      <c r="J127" s="150"/>
      <c r="K127" s="22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</row>
    <row r="128" spans="1:147" s="20" customFormat="1" ht="12.75">
      <c r="A128" s="143" t="s">
        <v>408</v>
      </c>
      <c r="B128" s="217" t="s">
        <v>53</v>
      </c>
      <c r="C128" s="251"/>
      <c r="D128" s="251"/>
      <c r="E128" s="232"/>
      <c r="F128" s="143" t="s">
        <v>0</v>
      </c>
      <c r="G128" s="143">
        <v>1</v>
      </c>
      <c r="H128" s="144">
        <v>10.3</v>
      </c>
      <c r="I128" s="144">
        <f t="shared" si="7"/>
        <v>10.3</v>
      </c>
      <c r="J128" s="150"/>
      <c r="K128" s="22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</row>
    <row r="129" spans="1:147" s="20" customFormat="1" ht="12.75">
      <c r="A129" s="143" t="s">
        <v>415</v>
      </c>
      <c r="B129" s="217" t="s">
        <v>48</v>
      </c>
      <c r="C129" s="251"/>
      <c r="D129" s="251"/>
      <c r="E129" s="232"/>
      <c r="F129" s="143" t="s">
        <v>0</v>
      </c>
      <c r="G129" s="143">
        <v>2</v>
      </c>
      <c r="H129" s="144">
        <v>40.3</v>
      </c>
      <c r="I129" s="144">
        <f t="shared" si="7"/>
        <v>80.6</v>
      </c>
      <c r="J129" s="150"/>
      <c r="K129" s="22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</row>
    <row r="130" spans="1:147" s="20" customFormat="1" ht="12.75">
      <c r="A130" s="143" t="s">
        <v>416</v>
      </c>
      <c r="B130" s="217" t="s">
        <v>43</v>
      </c>
      <c r="C130" s="251"/>
      <c r="D130" s="251"/>
      <c r="E130" s="232"/>
      <c r="F130" s="143" t="s">
        <v>0</v>
      </c>
      <c r="G130" s="143">
        <v>1</v>
      </c>
      <c r="H130" s="144">
        <v>6.95</v>
      </c>
      <c r="I130" s="144">
        <f t="shared" si="7"/>
        <v>6.95</v>
      </c>
      <c r="J130" s="150"/>
      <c r="K130" s="22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</row>
    <row r="131" spans="1:147" s="20" customFormat="1" ht="12.75">
      <c r="A131" s="143" t="s">
        <v>417</v>
      </c>
      <c r="B131" s="217" t="s">
        <v>45</v>
      </c>
      <c r="C131" s="251"/>
      <c r="D131" s="251"/>
      <c r="E131" s="232"/>
      <c r="F131" s="143" t="s">
        <v>0</v>
      </c>
      <c r="G131" s="143">
        <v>1</v>
      </c>
      <c r="H131" s="144">
        <v>18.15</v>
      </c>
      <c r="I131" s="144">
        <f t="shared" si="7"/>
        <v>18.15</v>
      </c>
      <c r="J131" s="150"/>
      <c r="K131" s="22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</row>
    <row r="132" spans="1:147" s="20" customFormat="1" ht="12.75">
      <c r="A132" s="143" t="s">
        <v>418</v>
      </c>
      <c r="B132" s="217" t="s">
        <v>17</v>
      </c>
      <c r="C132" s="251"/>
      <c r="D132" s="251"/>
      <c r="E132" s="232"/>
      <c r="F132" s="143" t="s">
        <v>0</v>
      </c>
      <c r="G132" s="143">
        <v>7</v>
      </c>
      <c r="H132" s="144">
        <v>4.85</v>
      </c>
      <c r="I132" s="144">
        <f t="shared" si="7"/>
        <v>33.949999999999996</v>
      </c>
      <c r="J132" s="150"/>
      <c r="K132" s="2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</row>
    <row r="133" spans="1:147" s="20" customFormat="1" ht="12.75">
      <c r="A133" s="143" t="s">
        <v>594</v>
      </c>
      <c r="B133" s="217" t="s">
        <v>16</v>
      </c>
      <c r="C133" s="251"/>
      <c r="D133" s="251"/>
      <c r="E133" s="232"/>
      <c r="F133" s="143" t="s">
        <v>0</v>
      </c>
      <c r="G133" s="143">
        <v>6</v>
      </c>
      <c r="H133" s="144">
        <v>8.6</v>
      </c>
      <c r="I133" s="144">
        <f t="shared" si="7"/>
        <v>51.599999999999994</v>
      </c>
      <c r="J133" s="150"/>
      <c r="K133" s="22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</row>
    <row r="134" spans="1:147" s="20" customFormat="1" ht="12.75">
      <c r="A134" s="143" t="s">
        <v>595</v>
      </c>
      <c r="B134" s="217" t="s">
        <v>23</v>
      </c>
      <c r="C134" s="251"/>
      <c r="D134" s="251"/>
      <c r="E134" s="232"/>
      <c r="F134" s="143" t="s">
        <v>0</v>
      </c>
      <c r="G134" s="143">
        <v>6</v>
      </c>
      <c r="H134" s="144">
        <v>10.1</v>
      </c>
      <c r="I134" s="144">
        <f t="shared" si="7"/>
        <v>60.599999999999994</v>
      </c>
      <c r="J134" s="150"/>
      <c r="K134" s="22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</row>
    <row r="135" spans="1:147" s="20" customFormat="1" ht="12.75">
      <c r="A135" s="143" t="s">
        <v>596</v>
      </c>
      <c r="B135" s="217" t="s">
        <v>22</v>
      </c>
      <c r="C135" s="251"/>
      <c r="D135" s="251"/>
      <c r="E135" s="232"/>
      <c r="F135" s="143" t="s">
        <v>0</v>
      </c>
      <c r="G135" s="143">
        <v>6</v>
      </c>
      <c r="H135" s="144">
        <v>16.25</v>
      </c>
      <c r="I135" s="144">
        <f t="shared" si="7"/>
        <v>97.5</v>
      </c>
      <c r="J135" s="150"/>
      <c r="K135" s="22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</row>
    <row r="136" spans="1:147" s="20" customFormat="1" ht="12.75">
      <c r="A136" s="143" t="s">
        <v>597</v>
      </c>
      <c r="B136" s="217" t="s">
        <v>25</v>
      </c>
      <c r="C136" s="251"/>
      <c r="D136" s="251"/>
      <c r="E136" s="232"/>
      <c r="F136" s="143" t="s">
        <v>0</v>
      </c>
      <c r="G136" s="143">
        <v>2</v>
      </c>
      <c r="H136" s="144">
        <v>56.6</v>
      </c>
      <c r="I136" s="144">
        <f t="shared" si="7"/>
        <v>113.2</v>
      </c>
      <c r="J136" s="150"/>
      <c r="K136" s="22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</row>
    <row r="137" spans="1:147" s="20" customFormat="1" ht="12.75">
      <c r="A137" s="143" t="s">
        <v>664</v>
      </c>
      <c r="B137" s="217" t="s">
        <v>24</v>
      </c>
      <c r="C137" s="251"/>
      <c r="D137" s="251"/>
      <c r="E137" s="232"/>
      <c r="F137" s="143" t="s">
        <v>0</v>
      </c>
      <c r="G137" s="143">
        <v>3</v>
      </c>
      <c r="H137" s="144">
        <v>64.3</v>
      </c>
      <c r="I137" s="144">
        <f t="shared" si="7"/>
        <v>192.89999999999998</v>
      </c>
      <c r="J137" s="150"/>
      <c r="K137" s="22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</row>
    <row r="138" spans="1:147" s="20" customFormat="1" ht="12.75">
      <c r="A138" s="143" t="s">
        <v>665</v>
      </c>
      <c r="B138" s="217" t="s">
        <v>26</v>
      </c>
      <c r="C138" s="251"/>
      <c r="D138" s="251"/>
      <c r="E138" s="232"/>
      <c r="F138" s="143" t="s">
        <v>0</v>
      </c>
      <c r="G138" s="143">
        <v>3</v>
      </c>
      <c r="H138" s="144">
        <v>21.85</v>
      </c>
      <c r="I138" s="144">
        <f t="shared" si="7"/>
        <v>65.55000000000001</v>
      </c>
      <c r="J138" s="150"/>
      <c r="K138" s="22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</row>
    <row r="139" spans="1:147" s="20" customFormat="1" ht="12.75">
      <c r="A139" s="143" t="s">
        <v>666</v>
      </c>
      <c r="B139" s="217" t="s">
        <v>82</v>
      </c>
      <c r="C139" s="251"/>
      <c r="D139" s="251"/>
      <c r="E139" s="232"/>
      <c r="F139" s="143" t="s">
        <v>0</v>
      </c>
      <c r="G139" s="143">
        <v>1</v>
      </c>
      <c r="H139" s="144">
        <v>7.3</v>
      </c>
      <c r="I139" s="144">
        <f t="shared" si="7"/>
        <v>7.3</v>
      </c>
      <c r="J139" s="150"/>
      <c r="K139" s="22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</row>
    <row r="140" spans="1:147" s="20" customFormat="1" ht="12.75">
      <c r="A140" s="143" t="s">
        <v>667</v>
      </c>
      <c r="B140" s="217" t="s">
        <v>59</v>
      </c>
      <c r="C140" s="251"/>
      <c r="D140" s="251"/>
      <c r="E140" s="232"/>
      <c r="F140" s="143" t="s">
        <v>0</v>
      </c>
      <c r="G140" s="143">
        <v>1</v>
      </c>
      <c r="H140" s="144">
        <v>15.9</v>
      </c>
      <c r="I140" s="144">
        <f t="shared" si="7"/>
        <v>15.9</v>
      </c>
      <c r="J140" s="150"/>
      <c r="K140" s="22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</row>
    <row r="141" spans="1:147" s="20" customFormat="1" ht="12.75">
      <c r="A141" s="143" t="s">
        <v>668</v>
      </c>
      <c r="B141" s="217" t="s">
        <v>372</v>
      </c>
      <c r="C141" s="251"/>
      <c r="D141" s="251"/>
      <c r="E141" s="232"/>
      <c r="F141" s="143" t="s">
        <v>0</v>
      </c>
      <c r="G141" s="143">
        <v>72</v>
      </c>
      <c r="H141" s="144">
        <v>0.98</v>
      </c>
      <c r="I141" s="144">
        <f t="shared" si="7"/>
        <v>70.56</v>
      </c>
      <c r="J141" s="93"/>
      <c r="K141" s="22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</row>
    <row r="142" spans="1:147" s="20" customFormat="1" ht="12.75">
      <c r="A142" s="143" t="s">
        <v>669</v>
      </c>
      <c r="B142" s="217" t="s">
        <v>49</v>
      </c>
      <c r="C142" s="251"/>
      <c r="D142" s="251"/>
      <c r="E142" s="232"/>
      <c r="F142" s="143" t="s">
        <v>0</v>
      </c>
      <c r="G142" s="143">
        <v>3</v>
      </c>
      <c r="H142" s="144">
        <v>14.1</v>
      </c>
      <c r="I142" s="144">
        <f t="shared" si="7"/>
        <v>42.3</v>
      </c>
      <c r="J142" s="150"/>
      <c r="K142" s="2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</row>
    <row r="143" spans="1:147" s="20" customFormat="1" ht="12.75">
      <c r="A143" s="143" t="s">
        <v>670</v>
      </c>
      <c r="B143" s="217" t="s">
        <v>50</v>
      </c>
      <c r="C143" s="251"/>
      <c r="D143" s="251"/>
      <c r="E143" s="232"/>
      <c r="F143" s="143" t="s">
        <v>0</v>
      </c>
      <c r="G143" s="143">
        <v>2</v>
      </c>
      <c r="H143" s="144">
        <v>14</v>
      </c>
      <c r="I143" s="144">
        <f t="shared" si="7"/>
        <v>28</v>
      </c>
      <c r="J143" s="150"/>
      <c r="K143" s="22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</row>
    <row r="144" spans="1:147" s="20" customFormat="1" ht="12.75">
      <c r="A144" s="143" t="s">
        <v>671</v>
      </c>
      <c r="B144" s="217" t="s">
        <v>52</v>
      </c>
      <c r="C144" s="251"/>
      <c r="D144" s="251"/>
      <c r="E144" s="232"/>
      <c r="F144" s="143" t="s">
        <v>0</v>
      </c>
      <c r="G144" s="143">
        <v>2</v>
      </c>
      <c r="H144" s="144">
        <v>9.4</v>
      </c>
      <c r="I144" s="144">
        <f t="shared" si="7"/>
        <v>18.8</v>
      </c>
      <c r="J144" s="150"/>
      <c r="K144" s="22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</row>
    <row r="145" spans="1:147" s="20" customFormat="1" ht="12.75">
      <c r="A145" s="143" t="s">
        <v>672</v>
      </c>
      <c r="B145" s="217" t="s">
        <v>51</v>
      </c>
      <c r="C145" s="251"/>
      <c r="D145" s="251"/>
      <c r="E145" s="232"/>
      <c r="F145" s="143" t="s">
        <v>0</v>
      </c>
      <c r="G145" s="143">
        <v>2</v>
      </c>
      <c r="H145" s="144">
        <v>11.4</v>
      </c>
      <c r="I145" s="144">
        <f t="shared" si="7"/>
        <v>22.8</v>
      </c>
      <c r="J145" s="150"/>
      <c r="K145" s="22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</row>
    <row r="146" spans="1:147" s="20" customFormat="1" ht="12.75">
      <c r="A146" s="143" t="s">
        <v>673</v>
      </c>
      <c r="B146" s="217" t="s">
        <v>69</v>
      </c>
      <c r="C146" s="251"/>
      <c r="D146" s="251"/>
      <c r="E146" s="231"/>
      <c r="F146" s="143" t="s">
        <v>0</v>
      </c>
      <c r="G146" s="143">
        <v>2</v>
      </c>
      <c r="H146" s="144">
        <v>11.9</v>
      </c>
      <c r="I146" s="144">
        <f t="shared" si="7"/>
        <v>23.8</v>
      </c>
      <c r="J146" s="150"/>
      <c r="K146" s="22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</row>
    <row r="147" spans="1:147" s="20" customFormat="1" ht="12.75">
      <c r="A147" s="143" t="s">
        <v>674</v>
      </c>
      <c r="B147" s="217" t="s">
        <v>67</v>
      </c>
      <c r="C147" s="251"/>
      <c r="D147" s="251"/>
      <c r="E147" s="232"/>
      <c r="F147" s="143" t="s">
        <v>0</v>
      </c>
      <c r="G147" s="143">
        <v>2</v>
      </c>
      <c r="H147" s="144">
        <v>10.1</v>
      </c>
      <c r="I147" s="144">
        <f t="shared" si="7"/>
        <v>20.2</v>
      </c>
      <c r="J147" s="150"/>
      <c r="K147" s="22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</row>
    <row r="148" spans="1:147" s="20" customFormat="1" ht="12.75">
      <c r="A148" s="143" t="s">
        <v>675</v>
      </c>
      <c r="B148" s="217" t="s">
        <v>66</v>
      </c>
      <c r="C148" s="251"/>
      <c r="D148" s="251"/>
      <c r="E148" s="232"/>
      <c r="F148" s="143" t="s">
        <v>0</v>
      </c>
      <c r="G148" s="143">
        <v>2</v>
      </c>
      <c r="H148" s="144">
        <v>9.75</v>
      </c>
      <c r="I148" s="144">
        <f t="shared" si="7"/>
        <v>19.5</v>
      </c>
      <c r="J148" s="150"/>
      <c r="K148" s="22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</row>
    <row r="149" spans="1:147" s="20" customFormat="1" ht="12.75">
      <c r="A149" s="143" t="s">
        <v>676</v>
      </c>
      <c r="B149" s="217" t="s">
        <v>370</v>
      </c>
      <c r="C149" s="251"/>
      <c r="D149" s="251"/>
      <c r="E149" s="232"/>
      <c r="F149" s="143" t="s">
        <v>0</v>
      </c>
      <c r="G149" s="143">
        <v>72</v>
      </c>
      <c r="H149" s="144">
        <v>0.32</v>
      </c>
      <c r="I149" s="144">
        <f t="shared" si="7"/>
        <v>23.04</v>
      </c>
      <c r="J149" s="93"/>
      <c r="K149" s="22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</row>
    <row r="150" spans="1:147" s="20" customFormat="1" ht="12.75">
      <c r="A150" s="143" t="s">
        <v>677</v>
      </c>
      <c r="B150" s="217" t="s">
        <v>371</v>
      </c>
      <c r="C150" s="251"/>
      <c r="D150" s="251"/>
      <c r="E150" s="232"/>
      <c r="F150" s="143" t="s">
        <v>0</v>
      </c>
      <c r="G150" s="143">
        <v>72</v>
      </c>
      <c r="H150" s="144">
        <v>0.73</v>
      </c>
      <c r="I150" s="144">
        <f t="shared" si="7"/>
        <v>52.56</v>
      </c>
      <c r="J150" s="150"/>
      <c r="K150" s="22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</row>
    <row r="151" spans="1:147" s="20" customFormat="1" ht="12.75">
      <c r="A151" s="143" t="s">
        <v>678</v>
      </c>
      <c r="B151" s="217" t="s">
        <v>369</v>
      </c>
      <c r="C151" s="251"/>
      <c r="D151" s="251"/>
      <c r="E151" s="232"/>
      <c r="F151" s="143" t="s">
        <v>0</v>
      </c>
      <c r="G151" s="143">
        <v>72</v>
      </c>
      <c r="H151" s="144">
        <v>0.49</v>
      </c>
      <c r="I151" s="144">
        <f t="shared" si="7"/>
        <v>35.28</v>
      </c>
      <c r="J151" s="150"/>
      <c r="K151" s="22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</row>
    <row r="152" spans="1:147" s="20" customFormat="1" ht="12.75">
      <c r="A152" s="143" t="s">
        <v>679</v>
      </c>
      <c r="B152" s="217" t="s">
        <v>65</v>
      </c>
      <c r="C152" s="251"/>
      <c r="D152" s="251"/>
      <c r="E152" s="232"/>
      <c r="F152" s="143" t="s">
        <v>0</v>
      </c>
      <c r="G152" s="143">
        <v>3</v>
      </c>
      <c r="H152" s="144">
        <v>2.45</v>
      </c>
      <c r="I152" s="144">
        <f t="shared" si="7"/>
        <v>7.3500000000000005</v>
      </c>
      <c r="J152" s="150"/>
      <c r="K152" s="2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</row>
    <row r="153" spans="1:147" s="20" customFormat="1" ht="12.75">
      <c r="A153" s="143" t="s">
        <v>680</v>
      </c>
      <c r="B153" s="217" t="s">
        <v>62</v>
      </c>
      <c r="C153" s="251"/>
      <c r="D153" s="251"/>
      <c r="E153" s="232"/>
      <c r="F153" s="143" t="s">
        <v>0</v>
      </c>
      <c r="G153" s="143">
        <v>3</v>
      </c>
      <c r="H153" s="144">
        <v>8.2</v>
      </c>
      <c r="I153" s="144">
        <f t="shared" si="7"/>
        <v>24.599999999999998</v>
      </c>
      <c r="J153" s="150"/>
      <c r="K153" s="22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</row>
    <row r="154" spans="1:147" s="20" customFormat="1" ht="12.75">
      <c r="A154" s="143" t="s">
        <v>681</v>
      </c>
      <c r="B154" s="217" t="s">
        <v>41</v>
      </c>
      <c r="C154" s="251"/>
      <c r="D154" s="251"/>
      <c r="E154" s="232"/>
      <c r="F154" s="143" t="s">
        <v>0</v>
      </c>
      <c r="G154" s="143">
        <v>4</v>
      </c>
      <c r="H154" s="144">
        <v>14</v>
      </c>
      <c r="I154" s="144">
        <f t="shared" si="7"/>
        <v>56</v>
      </c>
      <c r="J154" s="150"/>
      <c r="K154" s="22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</row>
    <row r="155" spans="1:147" s="20" customFormat="1" ht="12.75">
      <c r="A155" s="143" t="s">
        <v>682</v>
      </c>
      <c r="B155" s="217" t="s">
        <v>63</v>
      </c>
      <c r="C155" s="251"/>
      <c r="D155" s="251"/>
      <c r="E155" s="232"/>
      <c r="F155" s="143" t="s">
        <v>0</v>
      </c>
      <c r="G155" s="143">
        <v>2</v>
      </c>
      <c r="H155" s="144">
        <v>6.95</v>
      </c>
      <c r="I155" s="144">
        <f aca="true" t="shared" si="8" ref="I155:I186">G155*H155</f>
        <v>13.9</v>
      </c>
      <c r="J155" s="150"/>
      <c r="K155" s="22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</row>
    <row r="156" spans="1:147" s="20" customFormat="1" ht="12.75">
      <c r="A156" s="143" t="s">
        <v>683</v>
      </c>
      <c r="B156" s="217" t="s">
        <v>75</v>
      </c>
      <c r="C156" s="251"/>
      <c r="D156" s="251"/>
      <c r="E156" s="232"/>
      <c r="F156" s="143" t="s">
        <v>0</v>
      </c>
      <c r="G156" s="143">
        <v>2</v>
      </c>
      <c r="H156" s="144">
        <v>10.1</v>
      </c>
      <c r="I156" s="144">
        <f t="shared" si="8"/>
        <v>20.2</v>
      </c>
      <c r="J156" s="150"/>
      <c r="K156" s="22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</row>
    <row r="157" spans="1:147" s="20" customFormat="1" ht="12.75">
      <c r="A157" s="143" t="s">
        <v>684</v>
      </c>
      <c r="B157" s="217" t="s">
        <v>61</v>
      </c>
      <c r="C157" s="251"/>
      <c r="D157" s="251"/>
      <c r="E157" s="232"/>
      <c r="F157" s="143" t="s">
        <v>0</v>
      </c>
      <c r="G157" s="143">
        <v>3</v>
      </c>
      <c r="H157" s="144">
        <v>3.8</v>
      </c>
      <c r="I157" s="144">
        <f t="shared" si="8"/>
        <v>11.399999999999999</v>
      </c>
      <c r="J157" s="150"/>
      <c r="K157" s="22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</row>
    <row r="158" spans="1:147" s="20" customFormat="1" ht="12.75">
      <c r="A158" s="143" t="s">
        <v>685</v>
      </c>
      <c r="B158" s="142" t="s">
        <v>19</v>
      </c>
      <c r="C158" s="231"/>
      <c r="D158" s="231"/>
      <c r="E158" s="232"/>
      <c r="F158" s="143" t="s">
        <v>0</v>
      </c>
      <c r="G158" s="187">
        <v>6</v>
      </c>
      <c r="H158" s="144">
        <v>8.35</v>
      </c>
      <c r="I158" s="144">
        <f t="shared" si="8"/>
        <v>50.099999999999994</v>
      </c>
      <c r="J158" s="150"/>
      <c r="K158" s="22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</row>
    <row r="159" spans="1:147" s="20" customFormat="1" ht="12.75">
      <c r="A159" s="143" t="s">
        <v>686</v>
      </c>
      <c r="B159" s="142" t="s">
        <v>18</v>
      </c>
      <c r="C159" s="231"/>
      <c r="D159" s="231"/>
      <c r="E159" s="232"/>
      <c r="F159" s="143" t="s">
        <v>0</v>
      </c>
      <c r="G159" s="187">
        <v>7</v>
      </c>
      <c r="H159" s="144">
        <v>6.45</v>
      </c>
      <c r="I159" s="144">
        <f t="shared" si="8"/>
        <v>45.15</v>
      </c>
      <c r="J159" s="150"/>
      <c r="K159" s="22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</row>
    <row r="160" spans="1:147" s="20" customFormat="1" ht="12.75">
      <c r="A160" s="143" t="s">
        <v>687</v>
      </c>
      <c r="B160" s="142" t="s">
        <v>13</v>
      </c>
      <c r="C160" s="231"/>
      <c r="D160" s="231"/>
      <c r="E160" s="232"/>
      <c r="F160" s="143" t="s">
        <v>0</v>
      </c>
      <c r="G160" s="187">
        <v>24</v>
      </c>
      <c r="H160" s="144">
        <v>16.65</v>
      </c>
      <c r="I160" s="144">
        <f t="shared" si="8"/>
        <v>399.59999999999997</v>
      </c>
      <c r="J160" s="150"/>
      <c r="K160" s="22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</row>
    <row r="161" spans="1:147" s="20" customFormat="1" ht="12.75">
      <c r="A161" s="143" t="s">
        <v>688</v>
      </c>
      <c r="B161" s="142" t="s">
        <v>12</v>
      </c>
      <c r="C161" s="231"/>
      <c r="D161" s="231"/>
      <c r="E161" s="232"/>
      <c r="F161" s="143" t="s">
        <v>0</v>
      </c>
      <c r="G161" s="187">
        <v>12</v>
      </c>
      <c r="H161" s="144">
        <v>11.3</v>
      </c>
      <c r="I161" s="144">
        <f t="shared" si="8"/>
        <v>135.60000000000002</v>
      </c>
      <c r="J161" s="150"/>
      <c r="K161" s="22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</row>
    <row r="162" spans="1:147" s="20" customFormat="1" ht="12.75">
      <c r="A162" s="143" t="s">
        <v>689</v>
      </c>
      <c r="B162" s="142" t="s">
        <v>21</v>
      </c>
      <c r="C162" s="231"/>
      <c r="D162" s="231"/>
      <c r="E162" s="232"/>
      <c r="F162" s="143" t="s">
        <v>0</v>
      </c>
      <c r="G162" s="187">
        <v>6</v>
      </c>
      <c r="H162" s="144">
        <v>14.8</v>
      </c>
      <c r="I162" s="144">
        <f t="shared" si="8"/>
        <v>88.80000000000001</v>
      </c>
      <c r="J162" s="150"/>
      <c r="K162" s="2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</row>
    <row r="163" spans="1:147" s="20" customFormat="1" ht="12.75">
      <c r="A163" s="143" t="s">
        <v>690</v>
      </c>
      <c r="B163" s="142" t="s">
        <v>20</v>
      </c>
      <c r="C163" s="231"/>
      <c r="D163" s="231"/>
      <c r="E163" s="232"/>
      <c r="F163" s="143" t="s">
        <v>0</v>
      </c>
      <c r="G163" s="187">
        <v>6</v>
      </c>
      <c r="H163" s="144">
        <v>11.45</v>
      </c>
      <c r="I163" s="144">
        <f t="shared" si="8"/>
        <v>68.69999999999999</v>
      </c>
      <c r="J163" s="150"/>
      <c r="K163" s="22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</row>
    <row r="164" spans="1:147" s="20" customFormat="1" ht="12.75">
      <c r="A164" s="143" t="s">
        <v>691</v>
      </c>
      <c r="B164" s="142" t="s">
        <v>15</v>
      </c>
      <c r="C164" s="231"/>
      <c r="D164" s="231"/>
      <c r="E164" s="232"/>
      <c r="F164" s="143" t="s">
        <v>0</v>
      </c>
      <c r="G164" s="187">
        <v>6</v>
      </c>
      <c r="H164" s="144">
        <v>26.1</v>
      </c>
      <c r="I164" s="144">
        <f t="shared" si="8"/>
        <v>156.60000000000002</v>
      </c>
      <c r="J164" s="150"/>
      <c r="K164" s="22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</row>
    <row r="165" spans="1:147" s="20" customFormat="1" ht="12.75">
      <c r="A165" s="143" t="s">
        <v>692</v>
      </c>
      <c r="B165" s="142" t="s">
        <v>14</v>
      </c>
      <c r="C165" s="231"/>
      <c r="D165" s="231"/>
      <c r="E165" s="232"/>
      <c r="F165" s="143" t="s">
        <v>0</v>
      </c>
      <c r="G165" s="187">
        <v>7</v>
      </c>
      <c r="H165" s="144">
        <v>21.1</v>
      </c>
      <c r="I165" s="144">
        <f t="shared" si="8"/>
        <v>147.70000000000002</v>
      </c>
      <c r="J165" s="150"/>
      <c r="K165" s="22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</row>
    <row r="166" spans="1:147" s="20" customFormat="1" ht="12.75">
      <c r="A166" s="143" t="s">
        <v>693</v>
      </c>
      <c r="B166" s="142" t="s">
        <v>27</v>
      </c>
      <c r="C166" s="231"/>
      <c r="D166" s="231"/>
      <c r="E166" s="232"/>
      <c r="F166" s="143" t="s">
        <v>0</v>
      </c>
      <c r="G166" s="187">
        <v>3</v>
      </c>
      <c r="H166" s="144">
        <v>83.65</v>
      </c>
      <c r="I166" s="144">
        <f t="shared" si="8"/>
        <v>250.95000000000002</v>
      </c>
      <c r="J166" s="150"/>
      <c r="K166" s="22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</row>
    <row r="167" spans="1:147" s="20" customFormat="1" ht="12.75">
      <c r="A167" s="143" t="s">
        <v>694</v>
      </c>
      <c r="B167" s="142" t="s">
        <v>32</v>
      </c>
      <c r="C167" s="231"/>
      <c r="D167" s="231"/>
      <c r="E167" s="232"/>
      <c r="F167" s="143" t="s">
        <v>0</v>
      </c>
      <c r="G167" s="187">
        <v>2</v>
      </c>
      <c r="H167" s="144">
        <v>25.1</v>
      </c>
      <c r="I167" s="144">
        <f t="shared" si="8"/>
        <v>50.2</v>
      </c>
      <c r="J167" s="150"/>
      <c r="K167" s="22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</row>
    <row r="168" spans="1:147" s="20" customFormat="1" ht="12.75">
      <c r="A168" s="143" t="s">
        <v>695</v>
      </c>
      <c r="B168" s="142" t="s">
        <v>33</v>
      </c>
      <c r="C168" s="231"/>
      <c r="D168" s="231"/>
      <c r="E168" s="232"/>
      <c r="F168" s="143" t="s">
        <v>0</v>
      </c>
      <c r="G168" s="187">
        <v>1</v>
      </c>
      <c r="H168" s="144">
        <v>25.1</v>
      </c>
      <c r="I168" s="144">
        <f t="shared" si="8"/>
        <v>25.1</v>
      </c>
      <c r="J168" s="150"/>
      <c r="K168" s="22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</row>
    <row r="169" spans="1:147" s="20" customFormat="1" ht="12.75">
      <c r="A169" s="143" t="s">
        <v>696</v>
      </c>
      <c r="B169" s="142" t="s">
        <v>35</v>
      </c>
      <c r="C169" s="231"/>
      <c r="D169" s="231"/>
      <c r="E169" s="232"/>
      <c r="F169" s="143" t="s">
        <v>0</v>
      </c>
      <c r="G169" s="187">
        <v>1</v>
      </c>
      <c r="H169" s="144">
        <v>32</v>
      </c>
      <c r="I169" s="144">
        <f t="shared" si="8"/>
        <v>32</v>
      </c>
      <c r="J169" s="150"/>
      <c r="K169" s="22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</row>
    <row r="170" spans="1:147" s="20" customFormat="1" ht="12.75">
      <c r="A170" s="143" t="s">
        <v>697</v>
      </c>
      <c r="B170" s="142" t="s">
        <v>37</v>
      </c>
      <c r="C170" s="231"/>
      <c r="D170" s="231"/>
      <c r="E170" s="232"/>
      <c r="F170" s="143" t="s">
        <v>0</v>
      </c>
      <c r="G170" s="187">
        <v>2</v>
      </c>
      <c r="H170" s="144">
        <v>23.35</v>
      </c>
      <c r="I170" s="144">
        <f t="shared" si="8"/>
        <v>46.7</v>
      </c>
      <c r="J170" s="150"/>
      <c r="K170" s="22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</row>
    <row r="171" spans="1:147" s="20" customFormat="1" ht="12.75">
      <c r="A171" s="143" t="s">
        <v>698</v>
      </c>
      <c r="B171" s="142" t="s">
        <v>38</v>
      </c>
      <c r="C171" s="231"/>
      <c r="D171" s="231"/>
      <c r="E171" s="232"/>
      <c r="F171" s="143" t="s">
        <v>0</v>
      </c>
      <c r="G171" s="187">
        <v>2</v>
      </c>
      <c r="H171" s="144">
        <v>29.4</v>
      </c>
      <c r="I171" s="144">
        <f t="shared" si="8"/>
        <v>58.8</v>
      </c>
      <c r="J171" s="150"/>
      <c r="K171" s="22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</row>
    <row r="172" spans="1:147" s="20" customFormat="1" ht="12.75">
      <c r="A172" s="143" t="s">
        <v>699</v>
      </c>
      <c r="B172" s="142" t="s">
        <v>36</v>
      </c>
      <c r="C172" s="231"/>
      <c r="D172" s="231"/>
      <c r="E172" s="232"/>
      <c r="F172" s="143" t="s">
        <v>0</v>
      </c>
      <c r="G172" s="187">
        <v>2</v>
      </c>
      <c r="H172" s="144">
        <v>25.1</v>
      </c>
      <c r="I172" s="144">
        <f t="shared" si="8"/>
        <v>50.2</v>
      </c>
      <c r="J172" s="150"/>
      <c r="K172" s="2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</row>
    <row r="173" spans="1:147" s="20" customFormat="1" ht="12.75">
      <c r="A173" s="143" t="s">
        <v>700</v>
      </c>
      <c r="B173" s="142" t="s">
        <v>39</v>
      </c>
      <c r="C173" s="231"/>
      <c r="D173" s="231"/>
      <c r="E173" s="232"/>
      <c r="F173" s="143" t="s">
        <v>0</v>
      </c>
      <c r="G173" s="187">
        <v>1</v>
      </c>
      <c r="H173" s="144">
        <v>23.4</v>
      </c>
      <c r="I173" s="144">
        <f t="shared" si="8"/>
        <v>23.4</v>
      </c>
      <c r="J173" s="150"/>
      <c r="K173" s="22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</row>
    <row r="174" spans="1:147" s="20" customFormat="1" ht="12.75">
      <c r="A174" s="143" t="s">
        <v>701</v>
      </c>
      <c r="B174" s="142" t="s">
        <v>34</v>
      </c>
      <c r="C174" s="231"/>
      <c r="D174" s="231"/>
      <c r="E174" s="232"/>
      <c r="F174" s="143" t="s">
        <v>0</v>
      </c>
      <c r="G174" s="187">
        <v>2</v>
      </c>
      <c r="H174" s="144">
        <v>24.2</v>
      </c>
      <c r="I174" s="144">
        <f t="shared" si="8"/>
        <v>48.4</v>
      </c>
      <c r="J174" s="150"/>
      <c r="K174" s="22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</row>
    <row r="175" spans="1:147" s="20" customFormat="1" ht="12.75">
      <c r="A175" s="143" t="s">
        <v>702</v>
      </c>
      <c r="B175" s="142" t="s">
        <v>379</v>
      </c>
      <c r="C175" s="231"/>
      <c r="D175" s="231"/>
      <c r="E175" s="232"/>
      <c r="F175" s="143" t="s">
        <v>0</v>
      </c>
      <c r="G175" s="187">
        <v>72</v>
      </c>
      <c r="H175" s="144">
        <v>0.9</v>
      </c>
      <c r="I175" s="144">
        <f t="shared" si="8"/>
        <v>64.8</v>
      </c>
      <c r="J175" s="150"/>
      <c r="K175" s="22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</row>
    <row r="176" spans="1:147" s="20" customFormat="1" ht="12.75">
      <c r="A176" s="143" t="s">
        <v>703</v>
      </c>
      <c r="B176" s="142" t="s">
        <v>87</v>
      </c>
      <c r="C176" s="231"/>
      <c r="D176" s="231"/>
      <c r="E176" s="232"/>
      <c r="F176" s="143" t="s">
        <v>0</v>
      </c>
      <c r="G176" s="187">
        <v>1</v>
      </c>
      <c r="H176" s="144">
        <v>244.4</v>
      </c>
      <c r="I176" s="144">
        <f t="shared" si="8"/>
        <v>244.4</v>
      </c>
      <c r="J176" s="150"/>
      <c r="K176" s="22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</row>
    <row r="177" spans="1:147" s="20" customFormat="1" ht="12.75">
      <c r="A177" s="143" t="s">
        <v>704</v>
      </c>
      <c r="B177" s="142" t="s">
        <v>64</v>
      </c>
      <c r="C177" s="231"/>
      <c r="D177" s="231"/>
      <c r="E177" s="232"/>
      <c r="F177" s="143" t="s">
        <v>0</v>
      </c>
      <c r="G177" s="187">
        <v>2</v>
      </c>
      <c r="H177" s="144">
        <v>20.6</v>
      </c>
      <c r="I177" s="144">
        <f t="shared" si="8"/>
        <v>41.2</v>
      </c>
      <c r="J177" s="150"/>
      <c r="K177" s="22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</row>
    <row r="178" spans="1:147" s="20" customFormat="1" ht="12.75">
      <c r="A178" s="143" t="s">
        <v>705</v>
      </c>
      <c r="B178" s="142" t="s">
        <v>70</v>
      </c>
      <c r="C178" s="231"/>
      <c r="D178" s="231"/>
      <c r="E178" s="232"/>
      <c r="F178" s="143" t="s">
        <v>0</v>
      </c>
      <c r="G178" s="187">
        <v>1</v>
      </c>
      <c r="H178" s="144">
        <v>182.2</v>
      </c>
      <c r="I178" s="144">
        <f t="shared" si="8"/>
        <v>182.2</v>
      </c>
      <c r="J178" s="150"/>
      <c r="K178" s="22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</row>
    <row r="179" spans="1:147" s="20" customFormat="1" ht="12.75">
      <c r="A179" s="143" t="s">
        <v>706</v>
      </c>
      <c r="B179" s="142" t="s">
        <v>377</v>
      </c>
      <c r="C179" s="231"/>
      <c r="D179" s="231"/>
      <c r="E179" s="232"/>
      <c r="F179" s="143" t="s">
        <v>0</v>
      </c>
      <c r="G179" s="187">
        <v>72</v>
      </c>
      <c r="H179" s="144">
        <v>0.49</v>
      </c>
      <c r="I179" s="144">
        <f t="shared" si="8"/>
        <v>35.28</v>
      </c>
      <c r="J179" s="150"/>
      <c r="K179" s="22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</row>
    <row r="180" spans="1:147" s="20" customFormat="1" ht="12.75">
      <c r="A180" s="143" t="s">
        <v>707</v>
      </c>
      <c r="B180" s="142" t="s">
        <v>378</v>
      </c>
      <c r="C180" s="231"/>
      <c r="D180" s="231"/>
      <c r="E180" s="232"/>
      <c r="F180" s="143" t="s">
        <v>0</v>
      </c>
      <c r="G180" s="187">
        <v>72</v>
      </c>
      <c r="H180" s="144">
        <v>0.33</v>
      </c>
      <c r="I180" s="144">
        <f t="shared" si="8"/>
        <v>23.76</v>
      </c>
      <c r="J180" s="93"/>
      <c r="K180" s="22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</row>
    <row r="181" spans="1:147" s="20" customFormat="1" ht="12.75">
      <c r="A181" s="143" t="s">
        <v>708</v>
      </c>
      <c r="B181" s="142" t="s">
        <v>365</v>
      </c>
      <c r="C181" s="231"/>
      <c r="D181" s="231"/>
      <c r="E181" s="232"/>
      <c r="F181" s="143" t="s">
        <v>0</v>
      </c>
      <c r="G181" s="187">
        <v>72</v>
      </c>
      <c r="H181" s="144">
        <v>1.63</v>
      </c>
      <c r="I181" s="144">
        <f t="shared" si="8"/>
        <v>117.35999999999999</v>
      </c>
      <c r="J181" s="150"/>
      <c r="K181" s="22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</row>
    <row r="182" spans="1:147" s="20" customFormat="1" ht="12.75">
      <c r="A182" s="143" t="s">
        <v>709</v>
      </c>
      <c r="B182" s="142" t="s">
        <v>368</v>
      </c>
      <c r="C182" s="231"/>
      <c r="D182" s="231"/>
      <c r="E182" s="232"/>
      <c r="F182" s="143" t="s">
        <v>0</v>
      </c>
      <c r="G182" s="187">
        <v>72</v>
      </c>
      <c r="H182" s="144">
        <v>1.02</v>
      </c>
      <c r="I182" s="144">
        <f t="shared" si="8"/>
        <v>73.44</v>
      </c>
      <c r="J182" s="150"/>
      <c r="K182" s="2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</row>
    <row r="183" spans="1:147" s="20" customFormat="1" ht="12.75">
      <c r="A183" s="143" t="s">
        <v>710</v>
      </c>
      <c r="B183" s="142" t="s">
        <v>366</v>
      </c>
      <c r="C183" s="231"/>
      <c r="D183" s="231"/>
      <c r="E183" s="232"/>
      <c r="F183" s="143" t="s">
        <v>0</v>
      </c>
      <c r="G183" s="187">
        <v>72</v>
      </c>
      <c r="H183" s="144">
        <v>1.46</v>
      </c>
      <c r="I183" s="144">
        <f t="shared" si="8"/>
        <v>105.12</v>
      </c>
      <c r="J183" s="150"/>
      <c r="K183" s="22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</row>
    <row r="184" spans="1:147" s="20" customFormat="1" ht="12.75">
      <c r="A184" s="143" t="s">
        <v>711</v>
      </c>
      <c r="B184" s="142" t="s">
        <v>367</v>
      </c>
      <c r="C184" s="231"/>
      <c r="D184" s="231"/>
      <c r="E184" s="232"/>
      <c r="F184" s="143" t="s">
        <v>0</v>
      </c>
      <c r="G184" s="187">
        <v>72</v>
      </c>
      <c r="H184" s="144">
        <v>1.02</v>
      </c>
      <c r="I184" s="144">
        <f t="shared" si="8"/>
        <v>73.44</v>
      </c>
      <c r="J184" s="93"/>
      <c r="K184" s="22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</row>
    <row r="185" spans="1:147" s="20" customFormat="1" ht="12.75">
      <c r="A185" s="143" t="s">
        <v>712</v>
      </c>
      <c r="B185" s="142" t="s">
        <v>400</v>
      </c>
      <c r="C185" s="231"/>
      <c r="D185" s="231"/>
      <c r="E185" s="232"/>
      <c r="F185" s="143" t="s">
        <v>0</v>
      </c>
      <c r="G185" s="187">
        <v>20</v>
      </c>
      <c r="H185" s="144">
        <v>8.13</v>
      </c>
      <c r="I185" s="144">
        <f t="shared" si="8"/>
        <v>162.60000000000002</v>
      </c>
      <c r="J185" s="150"/>
      <c r="K185" s="22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</row>
    <row r="186" spans="1:147" s="20" customFormat="1" ht="12.75">
      <c r="A186" s="143" t="s">
        <v>713</v>
      </c>
      <c r="B186" s="142" t="s">
        <v>83</v>
      </c>
      <c r="C186" s="231"/>
      <c r="D186" s="231"/>
      <c r="E186" s="232"/>
      <c r="F186" s="143" t="s">
        <v>0</v>
      </c>
      <c r="G186" s="187">
        <v>2</v>
      </c>
      <c r="H186" s="144">
        <v>3.5</v>
      </c>
      <c r="I186" s="144">
        <f t="shared" si="8"/>
        <v>7</v>
      </c>
      <c r="J186" s="150"/>
      <c r="K186" s="22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</row>
    <row r="187" spans="1:147" s="20" customFormat="1" ht="12.75">
      <c r="A187" s="143" t="s">
        <v>714</v>
      </c>
      <c r="B187" s="142" t="s">
        <v>55</v>
      </c>
      <c r="C187" s="231"/>
      <c r="D187" s="231"/>
      <c r="E187" s="232"/>
      <c r="F187" s="143" t="s">
        <v>0</v>
      </c>
      <c r="G187" s="187">
        <v>1</v>
      </c>
      <c r="H187" s="144">
        <v>8.6</v>
      </c>
      <c r="I187" s="144">
        <f aca="true" t="shared" si="9" ref="I187:I215">G187*H187</f>
        <v>8.6</v>
      </c>
      <c r="J187" s="150"/>
      <c r="K187" s="22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</row>
    <row r="188" spans="1:147" s="20" customFormat="1" ht="12.75">
      <c r="A188" s="143" t="s">
        <v>715</v>
      </c>
      <c r="B188" s="142" t="s">
        <v>31</v>
      </c>
      <c r="C188" s="231"/>
      <c r="D188" s="231"/>
      <c r="E188" s="232"/>
      <c r="F188" s="143" t="s">
        <v>0</v>
      </c>
      <c r="G188" s="187">
        <v>5</v>
      </c>
      <c r="H188" s="144">
        <v>17.5</v>
      </c>
      <c r="I188" s="144">
        <f t="shared" si="9"/>
        <v>87.5</v>
      </c>
      <c r="J188" s="150"/>
      <c r="K188" s="22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</row>
    <row r="189" spans="1:147" s="20" customFormat="1" ht="12.75">
      <c r="A189" s="143" t="s">
        <v>716</v>
      </c>
      <c r="B189" s="142" t="s">
        <v>81</v>
      </c>
      <c r="C189" s="231"/>
      <c r="D189" s="231"/>
      <c r="E189" s="232"/>
      <c r="F189" s="143" t="s">
        <v>0</v>
      </c>
      <c r="G189" s="187">
        <v>1</v>
      </c>
      <c r="H189" s="144">
        <v>29.35</v>
      </c>
      <c r="I189" s="144">
        <f t="shared" si="9"/>
        <v>29.35</v>
      </c>
      <c r="J189" s="150"/>
      <c r="K189" s="22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</row>
    <row r="190" spans="1:147" s="20" customFormat="1" ht="12.75">
      <c r="A190" s="143" t="s">
        <v>717</v>
      </c>
      <c r="B190" s="142" t="s">
        <v>374</v>
      </c>
      <c r="C190" s="231"/>
      <c r="D190" s="231"/>
      <c r="E190" s="232"/>
      <c r="F190" s="143" t="s">
        <v>0</v>
      </c>
      <c r="G190" s="187">
        <v>72</v>
      </c>
      <c r="H190" s="144">
        <v>1.63</v>
      </c>
      <c r="I190" s="144">
        <f t="shared" si="9"/>
        <v>117.35999999999999</v>
      </c>
      <c r="J190" s="150"/>
      <c r="K190" s="22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</row>
    <row r="191" spans="1:147" s="20" customFormat="1" ht="12.75">
      <c r="A191" s="143" t="s">
        <v>718</v>
      </c>
      <c r="B191" s="142" t="s">
        <v>376</v>
      </c>
      <c r="C191" s="231"/>
      <c r="D191" s="231"/>
      <c r="E191" s="232"/>
      <c r="F191" s="143" t="s">
        <v>0</v>
      </c>
      <c r="G191" s="187">
        <v>72</v>
      </c>
      <c r="H191" s="144">
        <v>1.63</v>
      </c>
      <c r="I191" s="144">
        <f t="shared" si="9"/>
        <v>117.35999999999999</v>
      </c>
      <c r="J191" s="150"/>
      <c r="K191" s="22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</row>
    <row r="192" spans="1:147" s="20" customFormat="1" ht="12.75">
      <c r="A192" s="143" t="s">
        <v>719</v>
      </c>
      <c r="B192" s="142" t="s">
        <v>373</v>
      </c>
      <c r="C192" s="231"/>
      <c r="D192" s="231"/>
      <c r="E192" s="232"/>
      <c r="F192" s="143" t="s">
        <v>0</v>
      </c>
      <c r="G192" s="187">
        <v>72</v>
      </c>
      <c r="H192" s="144">
        <v>0.49</v>
      </c>
      <c r="I192" s="144">
        <f t="shared" si="9"/>
        <v>35.28</v>
      </c>
      <c r="J192" s="150"/>
      <c r="K192" s="2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</row>
    <row r="193" spans="1:147" s="20" customFormat="1" ht="12.75">
      <c r="A193" s="143" t="s">
        <v>720</v>
      </c>
      <c r="B193" s="142" t="s">
        <v>375</v>
      </c>
      <c r="C193" s="231"/>
      <c r="D193" s="231"/>
      <c r="E193" s="232"/>
      <c r="F193" s="143" t="s">
        <v>0</v>
      </c>
      <c r="G193" s="187">
        <v>72</v>
      </c>
      <c r="H193" s="144">
        <v>0.41</v>
      </c>
      <c r="I193" s="144">
        <f t="shared" si="9"/>
        <v>29.52</v>
      </c>
      <c r="J193" s="93"/>
      <c r="K193" s="22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</row>
    <row r="194" spans="1:147" s="20" customFormat="1" ht="12.75">
      <c r="A194" s="143" t="s">
        <v>721</v>
      </c>
      <c r="B194" s="142" t="s">
        <v>78</v>
      </c>
      <c r="C194" s="231"/>
      <c r="D194" s="231"/>
      <c r="E194" s="232"/>
      <c r="F194" s="143" t="s">
        <v>0</v>
      </c>
      <c r="G194" s="187">
        <v>1</v>
      </c>
      <c r="H194" s="144">
        <v>3.6</v>
      </c>
      <c r="I194" s="144">
        <f t="shared" si="9"/>
        <v>3.6</v>
      </c>
      <c r="J194" s="150"/>
      <c r="K194" s="22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</row>
    <row r="195" spans="1:147" s="20" customFormat="1" ht="12.75">
      <c r="A195" s="143" t="s">
        <v>722</v>
      </c>
      <c r="B195" s="142" t="s">
        <v>74</v>
      </c>
      <c r="C195" s="231"/>
      <c r="D195" s="231"/>
      <c r="E195" s="232"/>
      <c r="F195" s="143" t="s">
        <v>0</v>
      </c>
      <c r="G195" s="187">
        <v>1</v>
      </c>
      <c r="H195" s="144">
        <v>10.65</v>
      </c>
      <c r="I195" s="144">
        <f t="shared" si="9"/>
        <v>10.65</v>
      </c>
      <c r="J195" s="150"/>
      <c r="K195" s="22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</row>
    <row r="196" spans="1:147" s="20" customFormat="1" ht="12.75">
      <c r="A196" s="143" t="s">
        <v>723</v>
      </c>
      <c r="B196" s="142" t="s">
        <v>77</v>
      </c>
      <c r="C196" s="231"/>
      <c r="D196" s="231"/>
      <c r="E196" s="232"/>
      <c r="F196" s="143" t="s">
        <v>0</v>
      </c>
      <c r="G196" s="187">
        <v>1</v>
      </c>
      <c r="H196" s="144">
        <v>7.15</v>
      </c>
      <c r="I196" s="144">
        <f t="shared" si="9"/>
        <v>7.15</v>
      </c>
      <c r="J196" s="150"/>
      <c r="K196" s="22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</row>
    <row r="197" spans="1:147" s="20" customFormat="1" ht="12.75">
      <c r="A197" s="143" t="s">
        <v>724</v>
      </c>
      <c r="B197" s="142" t="s">
        <v>57</v>
      </c>
      <c r="C197" s="231"/>
      <c r="D197" s="231"/>
      <c r="E197" s="232"/>
      <c r="F197" s="143" t="s">
        <v>0</v>
      </c>
      <c r="G197" s="187">
        <v>20</v>
      </c>
      <c r="H197" s="144">
        <v>37</v>
      </c>
      <c r="I197" s="144">
        <f t="shared" si="9"/>
        <v>740</v>
      </c>
      <c r="J197" s="150"/>
      <c r="K197" s="22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</row>
    <row r="198" spans="1:147" s="20" customFormat="1" ht="12.75">
      <c r="A198" s="143" t="s">
        <v>725</v>
      </c>
      <c r="B198" s="142" t="s">
        <v>84</v>
      </c>
      <c r="C198" s="231"/>
      <c r="D198" s="231"/>
      <c r="E198" s="232"/>
      <c r="F198" s="143" t="s">
        <v>0</v>
      </c>
      <c r="G198" s="187">
        <v>1</v>
      </c>
      <c r="H198" s="144">
        <v>10</v>
      </c>
      <c r="I198" s="144">
        <f t="shared" si="9"/>
        <v>10</v>
      </c>
      <c r="J198" s="150"/>
      <c r="K198" s="22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</row>
    <row r="199" spans="1:147" s="20" customFormat="1" ht="12.75">
      <c r="A199" s="143" t="s">
        <v>726</v>
      </c>
      <c r="B199" s="142" t="s">
        <v>85</v>
      </c>
      <c r="C199" s="231"/>
      <c r="D199" s="231"/>
      <c r="E199" s="232"/>
      <c r="F199" s="143" t="s">
        <v>0</v>
      </c>
      <c r="G199" s="187">
        <v>1</v>
      </c>
      <c r="H199" s="144">
        <v>10.8</v>
      </c>
      <c r="I199" s="144">
        <f t="shared" si="9"/>
        <v>10.8</v>
      </c>
      <c r="J199" s="150"/>
      <c r="K199" s="22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</row>
    <row r="200" spans="1:147" s="20" customFormat="1" ht="12.75">
      <c r="A200" s="143" t="s">
        <v>727</v>
      </c>
      <c r="B200" s="142" t="s">
        <v>47</v>
      </c>
      <c r="C200" s="231"/>
      <c r="D200" s="231"/>
      <c r="E200" s="232"/>
      <c r="F200" s="143" t="s">
        <v>0</v>
      </c>
      <c r="G200" s="187">
        <v>20</v>
      </c>
      <c r="H200" s="144">
        <v>4.6</v>
      </c>
      <c r="I200" s="144">
        <f t="shared" si="9"/>
        <v>92</v>
      </c>
      <c r="J200" s="150"/>
      <c r="K200" s="22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</row>
    <row r="201" spans="1:147" s="20" customFormat="1" ht="12.75">
      <c r="A201" s="143" t="s">
        <v>728</v>
      </c>
      <c r="B201" s="142" t="s">
        <v>30</v>
      </c>
      <c r="C201" s="231"/>
      <c r="D201" s="231"/>
      <c r="E201" s="232"/>
      <c r="F201" s="143" t="s">
        <v>0</v>
      </c>
      <c r="G201" s="187">
        <v>1</v>
      </c>
      <c r="H201" s="144">
        <v>18.3</v>
      </c>
      <c r="I201" s="144">
        <f t="shared" si="9"/>
        <v>18.3</v>
      </c>
      <c r="J201" s="150"/>
      <c r="K201" s="22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</row>
    <row r="202" spans="1:147" s="20" customFormat="1" ht="12.75">
      <c r="A202" s="143" t="s">
        <v>729</v>
      </c>
      <c r="B202" s="142" t="s">
        <v>58</v>
      </c>
      <c r="C202" s="231"/>
      <c r="D202" s="231"/>
      <c r="E202" s="232"/>
      <c r="F202" s="143" t="s">
        <v>0</v>
      </c>
      <c r="G202" s="187">
        <v>2</v>
      </c>
      <c r="H202" s="144">
        <v>6.3</v>
      </c>
      <c r="I202" s="144">
        <f t="shared" si="9"/>
        <v>12.6</v>
      </c>
      <c r="J202" s="150"/>
      <c r="K202" s="2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</row>
    <row r="203" spans="1:147" s="20" customFormat="1" ht="12.75">
      <c r="A203" s="143" t="s">
        <v>730</v>
      </c>
      <c r="B203" s="142" t="s">
        <v>79</v>
      </c>
      <c r="C203" s="231"/>
      <c r="D203" s="231"/>
      <c r="E203" s="232"/>
      <c r="F203" s="143" t="s">
        <v>0</v>
      </c>
      <c r="G203" s="187">
        <v>2</v>
      </c>
      <c r="H203" s="144">
        <v>2.7</v>
      </c>
      <c r="I203" s="144">
        <f t="shared" si="9"/>
        <v>5.4</v>
      </c>
      <c r="J203" s="150"/>
      <c r="K203" s="22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</row>
    <row r="204" spans="1:147" s="20" customFormat="1" ht="12.75">
      <c r="A204" s="143" t="s">
        <v>731</v>
      </c>
      <c r="B204" s="142" t="s">
        <v>76</v>
      </c>
      <c r="C204" s="231"/>
      <c r="D204" s="231"/>
      <c r="E204" s="232"/>
      <c r="F204" s="143" t="s">
        <v>0</v>
      </c>
      <c r="G204" s="187">
        <v>2</v>
      </c>
      <c r="H204" s="144">
        <v>11.4</v>
      </c>
      <c r="I204" s="144">
        <f t="shared" si="9"/>
        <v>22.8</v>
      </c>
      <c r="J204" s="150"/>
      <c r="K204" s="22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</row>
    <row r="205" spans="1:147" s="20" customFormat="1" ht="12.75">
      <c r="A205" s="143" t="s">
        <v>732</v>
      </c>
      <c r="B205" s="142" t="s">
        <v>44</v>
      </c>
      <c r="C205" s="231"/>
      <c r="D205" s="231"/>
      <c r="E205" s="232"/>
      <c r="F205" s="143" t="s">
        <v>0</v>
      </c>
      <c r="G205" s="187">
        <v>2</v>
      </c>
      <c r="H205" s="144">
        <v>24.4</v>
      </c>
      <c r="I205" s="144">
        <f t="shared" si="9"/>
        <v>48.8</v>
      </c>
      <c r="J205" s="150"/>
      <c r="K205" s="22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</row>
    <row r="206" spans="1:147" s="20" customFormat="1" ht="12.75">
      <c r="A206" s="143" t="s">
        <v>733</v>
      </c>
      <c r="B206" s="142" t="s">
        <v>28</v>
      </c>
      <c r="C206" s="231"/>
      <c r="D206" s="231"/>
      <c r="E206" s="232"/>
      <c r="F206" s="143" t="s">
        <v>0</v>
      </c>
      <c r="G206" s="187">
        <v>4</v>
      </c>
      <c r="H206" s="144">
        <v>28.45</v>
      </c>
      <c r="I206" s="144">
        <f t="shared" si="9"/>
        <v>113.8</v>
      </c>
      <c r="J206" s="150"/>
      <c r="K206" s="22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</row>
    <row r="207" spans="1:147" s="20" customFormat="1" ht="12.75">
      <c r="A207" s="143" t="s">
        <v>734</v>
      </c>
      <c r="B207" s="142" t="s">
        <v>29</v>
      </c>
      <c r="C207" s="231"/>
      <c r="D207" s="231"/>
      <c r="E207" s="232"/>
      <c r="F207" s="143" t="s">
        <v>0</v>
      </c>
      <c r="G207" s="187">
        <v>4</v>
      </c>
      <c r="H207" s="144">
        <v>34.05</v>
      </c>
      <c r="I207" s="144">
        <f t="shared" si="9"/>
        <v>136.2</v>
      </c>
      <c r="J207" s="150"/>
      <c r="K207" s="22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</row>
    <row r="208" spans="1:147" s="20" customFormat="1" ht="12.75">
      <c r="A208" s="143" t="s">
        <v>735</v>
      </c>
      <c r="B208" s="142" t="s">
        <v>40</v>
      </c>
      <c r="C208" s="231"/>
      <c r="D208" s="231"/>
      <c r="E208" s="232"/>
      <c r="F208" s="143" t="s">
        <v>0</v>
      </c>
      <c r="G208" s="187">
        <v>2</v>
      </c>
      <c r="H208" s="144">
        <v>6.05</v>
      </c>
      <c r="I208" s="144">
        <f t="shared" si="9"/>
        <v>12.1</v>
      </c>
      <c r="J208" s="150"/>
      <c r="K208" s="22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</row>
    <row r="209" spans="1:147" s="20" customFormat="1" ht="12.75">
      <c r="A209" s="143" t="s">
        <v>736</v>
      </c>
      <c r="B209" s="142" t="s">
        <v>56</v>
      </c>
      <c r="C209" s="231"/>
      <c r="D209" s="231"/>
      <c r="E209" s="232"/>
      <c r="F209" s="143" t="s">
        <v>0</v>
      </c>
      <c r="G209" s="187">
        <v>1</v>
      </c>
      <c r="H209" s="144">
        <v>8.75</v>
      </c>
      <c r="I209" s="144">
        <f t="shared" si="9"/>
        <v>8.75</v>
      </c>
      <c r="J209" s="150"/>
      <c r="K209" s="22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</row>
    <row r="210" spans="1:147" s="20" customFormat="1" ht="12.75">
      <c r="A210" s="143" t="s">
        <v>737</v>
      </c>
      <c r="B210" s="142" t="s">
        <v>398</v>
      </c>
      <c r="C210" s="231"/>
      <c r="D210" s="231"/>
      <c r="E210" s="232"/>
      <c r="F210" s="143" t="s">
        <v>0</v>
      </c>
      <c r="G210" s="143">
        <v>72</v>
      </c>
      <c r="H210" s="144">
        <v>1.14</v>
      </c>
      <c r="I210" s="144">
        <f t="shared" si="9"/>
        <v>82.08</v>
      </c>
      <c r="J210" s="150"/>
      <c r="K210" s="22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</row>
    <row r="211" spans="1:147" s="20" customFormat="1" ht="12.75">
      <c r="A211" s="143" t="s">
        <v>738</v>
      </c>
      <c r="B211" s="142" t="s">
        <v>399</v>
      </c>
      <c r="C211" s="231"/>
      <c r="D211" s="231"/>
      <c r="E211" s="232"/>
      <c r="F211" s="143" t="s">
        <v>0</v>
      </c>
      <c r="G211" s="187">
        <v>72</v>
      </c>
      <c r="H211" s="144">
        <v>1.63</v>
      </c>
      <c r="I211" s="144">
        <f t="shared" si="9"/>
        <v>117.35999999999999</v>
      </c>
      <c r="J211" s="150"/>
      <c r="K211" s="22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</row>
    <row r="212" spans="1:147" s="20" customFormat="1" ht="12.75">
      <c r="A212" s="143" t="s">
        <v>739</v>
      </c>
      <c r="B212" s="142" t="s">
        <v>86</v>
      </c>
      <c r="C212" s="231"/>
      <c r="D212" s="231"/>
      <c r="E212" s="232"/>
      <c r="F212" s="143" t="s">
        <v>0</v>
      </c>
      <c r="G212" s="187">
        <v>1</v>
      </c>
      <c r="H212" s="144">
        <v>9.65</v>
      </c>
      <c r="I212" s="144">
        <f t="shared" si="9"/>
        <v>9.65</v>
      </c>
      <c r="J212" s="150"/>
      <c r="K212" s="2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</row>
    <row r="213" spans="1:147" s="20" customFormat="1" ht="12.75">
      <c r="A213" s="143" t="s">
        <v>740</v>
      </c>
      <c r="B213" s="142" t="s">
        <v>60</v>
      </c>
      <c r="C213" s="231"/>
      <c r="D213" s="231"/>
      <c r="E213" s="232"/>
      <c r="F213" s="143" t="s">
        <v>0</v>
      </c>
      <c r="G213" s="143">
        <v>1</v>
      </c>
      <c r="H213" s="144">
        <v>12.9</v>
      </c>
      <c r="I213" s="144">
        <f t="shared" si="9"/>
        <v>12.9</v>
      </c>
      <c r="J213" s="150"/>
      <c r="K213" s="22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</row>
    <row r="214" spans="1:147" s="20" customFormat="1" ht="12.75">
      <c r="A214" s="143" t="s">
        <v>741</v>
      </c>
      <c r="B214" s="142" t="s">
        <v>42</v>
      </c>
      <c r="C214" s="231"/>
      <c r="D214" s="231"/>
      <c r="E214" s="232"/>
      <c r="F214" s="143" t="s">
        <v>0</v>
      </c>
      <c r="G214" s="187">
        <v>1</v>
      </c>
      <c r="H214" s="144">
        <v>16.45</v>
      </c>
      <c r="I214" s="144">
        <f t="shared" si="9"/>
        <v>16.45</v>
      </c>
      <c r="J214" s="150"/>
      <c r="K214" s="22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</row>
    <row r="215" spans="1:147" s="20" customFormat="1" ht="12.75">
      <c r="A215" s="143" t="s">
        <v>742</v>
      </c>
      <c r="B215" s="142" t="s">
        <v>72</v>
      </c>
      <c r="C215" s="231"/>
      <c r="D215" s="231"/>
      <c r="E215" s="232"/>
      <c r="F215" s="143" t="s">
        <v>0</v>
      </c>
      <c r="G215" s="187">
        <v>10</v>
      </c>
      <c r="H215" s="144">
        <v>19.15</v>
      </c>
      <c r="I215" s="144">
        <f t="shared" si="9"/>
        <v>191.5</v>
      </c>
      <c r="J215" s="150"/>
      <c r="K215" s="22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</row>
    <row r="216" spans="1:147" s="20" customFormat="1" ht="12.75">
      <c r="A216" s="141"/>
      <c r="B216" s="142"/>
      <c r="C216" s="231"/>
      <c r="D216" s="231"/>
      <c r="E216" s="232"/>
      <c r="F216" s="143"/>
      <c r="G216" s="187"/>
      <c r="H216" s="144"/>
      <c r="I216" s="288"/>
      <c r="J216" s="280">
        <f>SUM(I123:I215)</f>
        <v>6478.369999999999</v>
      </c>
      <c r="K216" s="22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</row>
    <row r="217" spans="1:11" ht="12.75">
      <c r="A217" s="141"/>
      <c r="B217" s="213"/>
      <c r="C217" s="216"/>
      <c r="D217" s="216"/>
      <c r="E217" s="38"/>
      <c r="F217" s="143"/>
      <c r="G217" s="187"/>
      <c r="H217" s="144"/>
      <c r="I217" s="144"/>
      <c r="J217" s="150"/>
      <c r="K217" s="22"/>
    </row>
    <row r="218" spans="1:11" s="48" customFormat="1" ht="15">
      <c r="A218" s="41">
        <v>6</v>
      </c>
      <c r="B218" s="42" t="s">
        <v>404</v>
      </c>
      <c r="C218" s="43"/>
      <c r="D218" s="43"/>
      <c r="E218" s="44"/>
      <c r="F218" s="138"/>
      <c r="G218" s="138"/>
      <c r="H218" s="139"/>
      <c r="I218" s="139"/>
      <c r="J218" s="140"/>
      <c r="K218" s="181"/>
    </row>
    <row r="219" spans="1:11" s="5" customFormat="1" ht="12.75">
      <c r="A219" s="151" t="s">
        <v>430</v>
      </c>
      <c r="B219" s="152" t="s">
        <v>437</v>
      </c>
      <c r="C219" s="87"/>
      <c r="D219" s="87"/>
      <c r="E219" s="90"/>
      <c r="F219" s="153" t="s">
        <v>0</v>
      </c>
      <c r="G219" s="153">
        <v>3</v>
      </c>
      <c r="H219" s="154">
        <v>230</v>
      </c>
      <c r="I219" s="154">
        <f aca="true" t="shared" si="10" ref="I219:I232">G219*H219</f>
        <v>690</v>
      </c>
      <c r="J219" s="93"/>
      <c r="K219" s="22"/>
    </row>
    <row r="220" spans="1:11" s="5" customFormat="1" ht="12.75">
      <c r="A220" s="151" t="s">
        <v>431</v>
      </c>
      <c r="B220" s="152" t="s">
        <v>438</v>
      </c>
      <c r="C220" s="87"/>
      <c r="D220" s="87"/>
      <c r="E220" s="90"/>
      <c r="F220" s="153" t="s">
        <v>0</v>
      </c>
      <c r="G220" s="153">
        <v>1</v>
      </c>
      <c r="H220" s="154">
        <v>1700</v>
      </c>
      <c r="I220" s="154">
        <f t="shared" si="10"/>
        <v>1700</v>
      </c>
      <c r="J220" s="93"/>
      <c r="K220" s="22"/>
    </row>
    <row r="221" spans="1:11" s="5" customFormat="1" ht="12.75">
      <c r="A221" s="151" t="s">
        <v>432</v>
      </c>
      <c r="B221" s="142" t="s">
        <v>420</v>
      </c>
      <c r="C221" s="37"/>
      <c r="D221" s="37"/>
      <c r="E221" s="38"/>
      <c r="F221" s="143" t="s">
        <v>0</v>
      </c>
      <c r="G221" s="143">
        <v>1</v>
      </c>
      <c r="H221" s="144">
        <v>440</v>
      </c>
      <c r="I221" s="144">
        <f t="shared" si="10"/>
        <v>440</v>
      </c>
      <c r="J221" s="145"/>
      <c r="K221" s="22"/>
    </row>
    <row r="222" spans="1:11" s="5" customFormat="1" ht="12.75">
      <c r="A222" s="151" t="s">
        <v>433</v>
      </c>
      <c r="B222" s="142" t="s">
        <v>414</v>
      </c>
      <c r="C222" s="37"/>
      <c r="D222" s="37"/>
      <c r="E222" s="38"/>
      <c r="F222" s="143" t="s">
        <v>0</v>
      </c>
      <c r="G222" s="143">
        <v>1</v>
      </c>
      <c r="H222" s="144">
        <v>2650</v>
      </c>
      <c r="I222" s="144">
        <f t="shared" si="10"/>
        <v>2650</v>
      </c>
      <c r="J222" s="145"/>
      <c r="K222" s="22"/>
    </row>
    <row r="223" spans="1:11" s="5" customFormat="1" ht="12.75">
      <c r="A223" s="151" t="s">
        <v>434</v>
      </c>
      <c r="B223" s="142" t="s">
        <v>421</v>
      </c>
      <c r="C223" s="37"/>
      <c r="D223" s="37"/>
      <c r="E223" s="38"/>
      <c r="F223" s="143" t="s">
        <v>0</v>
      </c>
      <c r="G223" s="143">
        <v>20</v>
      </c>
      <c r="H223" s="144">
        <v>6</v>
      </c>
      <c r="I223" s="144">
        <f t="shared" si="10"/>
        <v>120</v>
      </c>
      <c r="J223" s="145"/>
      <c r="K223" s="22"/>
    </row>
    <row r="224" spans="1:11" s="5" customFormat="1" ht="12.75">
      <c r="A224" s="151" t="s">
        <v>743</v>
      </c>
      <c r="B224" s="142" t="s">
        <v>409</v>
      </c>
      <c r="C224" s="37"/>
      <c r="D224" s="37"/>
      <c r="E224" s="38"/>
      <c r="F224" s="143" t="s">
        <v>0</v>
      </c>
      <c r="G224" s="143">
        <v>2</v>
      </c>
      <c r="H224" s="144">
        <v>210</v>
      </c>
      <c r="I224" s="144">
        <f t="shared" si="10"/>
        <v>420</v>
      </c>
      <c r="J224" s="145"/>
      <c r="K224" s="22"/>
    </row>
    <row r="225" spans="1:11" s="5" customFormat="1" ht="12.75">
      <c r="A225" s="151" t="s">
        <v>744</v>
      </c>
      <c r="B225" s="142" t="s">
        <v>419</v>
      </c>
      <c r="C225" s="37"/>
      <c r="D225" s="37"/>
      <c r="E225" s="38"/>
      <c r="F225" s="143" t="s">
        <v>0</v>
      </c>
      <c r="G225" s="143">
        <v>1</v>
      </c>
      <c r="H225" s="144">
        <v>270</v>
      </c>
      <c r="I225" s="144">
        <f t="shared" si="10"/>
        <v>270</v>
      </c>
      <c r="J225" s="145"/>
      <c r="K225" s="22"/>
    </row>
    <row r="226" spans="1:11" s="5" customFormat="1" ht="12.75">
      <c r="A226" s="151" t="s">
        <v>745</v>
      </c>
      <c r="B226" s="142" t="s">
        <v>410</v>
      </c>
      <c r="C226" s="37"/>
      <c r="D226" s="37"/>
      <c r="E226" s="38"/>
      <c r="F226" s="143" t="s">
        <v>0</v>
      </c>
      <c r="G226" s="143">
        <v>1</v>
      </c>
      <c r="H226" s="144">
        <v>110</v>
      </c>
      <c r="I226" s="144">
        <f t="shared" si="10"/>
        <v>110</v>
      </c>
      <c r="J226" s="145"/>
      <c r="K226" s="22"/>
    </row>
    <row r="227" spans="1:11" s="5" customFormat="1" ht="12.75">
      <c r="A227" s="151" t="s">
        <v>746</v>
      </c>
      <c r="B227" s="142" t="s">
        <v>412</v>
      </c>
      <c r="C227" s="37"/>
      <c r="D227" s="37"/>
      <c r="E227" s="38"/>
      <c r="F227" s="143" t="s">
        <v>0</v>
      </c>
      <c r="G227" s="143">
        <v>1</v>
      </c>
      <c r="H227" s="144">
        <v>35</v>
      </c>
      <c r="I227" s="144">
        <f t="shared" si="10"/>
        <v>35</v>
      </c>
      <c r="J227" s="145"/>
      <c r="K227" s="22"/>
    </row>
    <row r="228" spans="1:11" s="5" customFormat="1" ht="12.75">
      <c r="A228" s="151" t="s">
        <v>747</v>
      </c>
      <c r="B228" s="152" t="s">
        <v>435</v>
      </c>
      <c r="C228" s="87"/>
      <c r="D228" s="87"/>
      <c r="E228" s="90"/>
      <c r="F228" s="153" t="s">
        <v>0</v>
      </c>
      <c r="G228" s="153">
        <v>2</v>
      </c>
      <c r="H228" s="154">
        <v>1100</v>
      </c>
      <c r="I228" s="154">
        <f t="shared" si="10"/>
        <v>2200</v>
      </c>
      <c r="J228" s="93"/>
      <c r="K228" s="22"/>
    </row>
    <row r="229" spans="1:11" s="5" customFormat="1" ht="12.75">
      <c r="A229" s="151" t="s">
        <v>748</v>
      </c>
      <c r="B229" s="152" t="s">
        <v>436</v>
      </c>
      <c r="C229" s="87"/>
      <c r="D229" s="87"/>
      <c r="E229" s="90"/>
      <c r="F229" s="153" t="s">
        <v>0</v>
      </c>
      <c r="G229" s="153">
        <v>3</v>
      </c>
      <c r="H229" s="154">
        <v>280</v>
      </c>
      <c r="I229" s="154">
        <f t="shared" si="10"/>
        <v>840</v>
      </c>
      <c r="J229" s="93"/>
      <c r="K229" s="22"/>
    </row>
    <row r="230" spans="1:11" s="5" customFormat="1" ht="12.75">
      <c r="A230" s="151" t="s">
        <v>749</v>
      </c>
      <c r="B230" s="142" t="s">
        <v>413</v>
      </c>
      <c r="C230" s="37"/>
      <c r="D230" s="37"/>
      <c r="E230" s="38"/>
      <c r="F230" s="143" t="s">
        <v>0</v>
      </c>
      <c r="G230" s="143">
        <v>1</v>
      </c>
      <c r="H230" s="144">
        <v>650</v>
      </c>
      <c r="I230" s="144">
        <f t="shared" si="10"/>
        <v>650</v>
      </c>
      <c r="J230" s="145"/>
      <c r="K230" s="22"/>
    </row>
    <row r="231" spans="1:11" s="5" customFormat="1" ht="12.75">
      <c r="A231" s="151" t="s">
        <v>750</v>
      </c>
      <c r="B231" s="142" t="s">
        <v>422</v>
      </c>
      <c r="C231" s="37"/>
      <c r="D231" s="37"/>
      <c r="E231" s="38"/>
      <c r="F231" s="143" t="s">
        <v>0</v>
      </c>
      <c r="G231" s="143">
        <v>1</v>
      </c>
      <c r="H231" s="144">
        <v>400</v>
      </c>
      <c r="I231" s="144">
        <f t="shared" si="10"/>
        <v>400</v>
      </c>
      <c r="J231" s="145"/>
      <c r="K231" s="22"/>
    </row>
    <row r="232" spans="1:11" s="5" customFormat="1" ht="12.75">
      <c r="A232" s="151" t="s">
        <v>751</v>
      </c>
      <c r="B232" s="142" t="s">
        <v>411</v>
      </c>
      <c r="C232" s="37"/>
      <c r="D232" s="37"/>
      <c r="E232" s="38"/>
      <c r="F232" s="143" t="s">
        <v>0</v>
      </c>
      <c r="G232" s="143">
        <v>1</v>
      </c>
      <c r="H232" s="144">
        <v>50</v>
      </c>
      <c r="I232" s="144">
        <f t="shared" si="10"/>
        <v>50</v>
      </c>
      <c r="J232" s="145"/>
      <c r="K232" s="22"/>
    </row>
    <row r="233" spans="1:11" s="5" customFormat="1" ht="12.75">
      <c r="A233" s="141"/>
      <c r="B233" s="142"/>
      <c r="C233" s="37"/>
      <c r="D233" s="37"/>
      <c r="E233" s="38"/>
      <c r="F233" s="143"/>
      <c r="G233" s="143"/>
      <c r="H233" s="144"/>
      <c r="I233" s="144"/>
      <c r="J233" s="93">
        <f>SUM(I219:I232)</f>
        <v>10575</v>
      </c>
      <c r="K233" s="22"/>
    </row>
    <row r="234" spans="1:11" s="48" customFormat="1" ht="15">
      <c r="A234" s="41">
        <v>7</v>
      </c>
      <c r="B234" s="42" t="s">
        <v>424</v>
      </c>
      <c r="C234" s="43"/>
      <c r="D234" s="43"/>
      <c r="E234" s="44"/>
      <c r="F234" s="138"/>
      <c r="G234" s="138"/>
      <c r="H234" s="139"/>
      <c r="I234" s="139"/>
      <c r="J234" s="140"/>
      <c r="K234" s="181"/>
    </row>
    <row r="235" spans="1:11" s="5" customFormat="1" ht="12.75">
      <c r="A235" s="141" t="s">
        <v>752</v>
      </c>
      <c r="B235" s="142" t="s">
        <v>426</v>
      </c>
      <c r="C235" s="37"/>
      <c r="D235" s="37"/>
      <c r="E235" s="38"/>
      <c r="F235" s="143" t="s">
        <v>0</v>
      </c>
      <c r="G235" s="143">
        <v>1</v>
      </c>
      <c r="H235" s="144">
        <v>500</v>
      </c>
      <c r="I235" s="144">
        <f>G235*H235</f>
        <v>500</v>
      </c>
      <c r="J235" s="145"/>
      <c r="K235" s="22"/>
    </row>
    <row r="236" spans="1:11" s="5" customFormat="1" ht="12.75">
      <c r="A236" s="141" t="s">
        <v>753</v>
      </c>
      <c r="B236" s="142" t="s">
        <v>429</v>
      </c>
      <c r="C236" s="37"/>
      <c r="D236" s="37"/>
      <c r="E236" s="38"/>
      <c r="F236" s="143" t="s">
        <v>0</v>
      </c>
      <c r="G236" s="143">
        <v>3</v>
      </c>
      <c r="H236" s="144">
        <v>100</v>
      </c>
      <c r="I236" s="144">
        <f>G236*H236</f>
        <v>300</v>
      </c>
      <c r="J236" s="145"/>
      <c r="K236" s="22"/>
    </row>
    <row r="237" spans="1:11" s="5" customFormat="1" ht="12.75">
      <c r="A237" s="141" t="s">
        <v>754</v>
      </c>
      <c r="B237" s="142" t="s">
        <v>428</v>
      </c>
      <c r="C237" s="37"/>
      <c r="D237" s="37"/>
      <c r="E237" s="38"/>
      <c r="F237" s="143" t="s">
        <v>0</v>
      </c>
      <c r="G237" s="143">
        <v>1</v>
      </c>
      <c r="H237" s="144">
        <v>1200</v>
      </c>
      <c r="I237" s="144">
        <f>G237*H237</f>
        <v>1200</v>
      </c>
      <c r="J237" s="145"/>
      <c r="K237" s="22"/>
    </row>
    <row r="238" spans="1:11" s="5" customFormat="1" ht="12.75">
      <c r="A238" s="141" t="s">
        <v>755</v>
      </c>
      <c r="B238" s="142" t="s">
        <v>425</v>
      </c>
      <c r="C238" s="37"/>
      <c r="D238" s="37"/>
      <c r="E238" s="38"/>
      <c r="F238" s="143" t="s">
        <v>0</v>
      </c>
      <c r="G238" s="143">
        <v>1</v>
      </c>
      <c r="H238" s="144">
        <v>1300</v>
      </c>
      <c r="I238" s="144">
        <f>G238*H238</f>
        <v>1300</v>
      </c>
      <c r="J238" s="145"/>
      <c r="K238" s="22"/>
    </row>
    <row r="239" spans="1:11" s="5" customFormat="1" ht="12.75">
      <c r="A239" s="141" t="s">
        <v>756</v>
      </c>
      <c r="B239" s="142" t="s">
        <v>427</v>
      </c>
      <c r="C239" s="37"/>
      <c r="D239" s="37"/>
      <c r="E239" s="38"/>
      <c r="F239" s="143" t="s">
        <v>0</v>
      </c>
      <c r="G239" s="143">
        <v>1</v>
      </c>
      <c r="H239" s="144">
        <v>450</v>
      </c>
      <c r="I239" s="144">
        <f>G239*H239</f>
        <v>450</v>
      </c>
      <c r="J239" s="145"/>
      <c r="K239" s="22"/>
    </row>
    <row r="240" spans="1:147" s="67" customFormat="1" ht="12.75">
      <c r="A240" s="151"/>
      <c r="B240" s="152"/>
      <c r="C240" s="87"/>
      <c r="D240" s="87"/>
      <c r="E240" s="90"/>
      <c r="F240" s="153"/>
      <c r="G240" s="153"/>
      <c r="H240" s="154"/>
      <c r="I240" s="154"/>
      <c r="J240" s="93">
        <f>SUM(I235:I239)</f>
        <v>3750</v>
      </c>
      <c r="K240" s="23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</row>
    <row r="241" spans="1:13" ht="15">
      <c r="A241" s="96"/>
      <c r="B241" s="97" t="s">
        <v>440</v>
      </c>
      <c r="C241" s="98"/>
      <c r="D241" s="98"/>
      <c r="E241" s="99"/>
      <c r="F241" s="189"/>
      <c r="G241" s="189"/>
      <c r="H241" s="190"/>
      <c r="I241" s="190"/>
      <c r="J241" s="102">
        <f>J240+J233+J216+J56+J51+J121+J38+J45</f>
        <v>276422.77</v>
      </c>
      <c r="K241" s="23"/>
      <c r="L241" s="104"/>
      <c r="M241" s="104"/>
    </row>
    <row r="242" spans="1:13" s="48" customFormat="1" ht="15">
      <c r="A242" s="96"/>
      <c r="B242" s="97" t="s">
        <v>439</v>
      </c>
      <c r="C242" s="98"/>
      <c r="D242" s="98"/>
      <c r="E242" s="99"/>
      <c r="F242" s="189"/>
      <c r="G242" s="189"/>
      <c r="H242" s="190"/>
      <c r="I242" s="190"/>
      <c r="J242" s="102">
        <f>J241*0.23</f>
        <v>63577.237100000006</v>
      </c>
      <c r="K242" s="191"/>
      <c r="L242" s="95"/>
      <c r="M242" s="95"/>
    </row>
    <row r="243" spans="1:13" ht="13.5" thickBot="1">
      <c r="A243" s="192"/>
      <c r="B243" s="193" t="s">
        <v>1</v>
      </c>
      <c r="C243" s="194"/>
      <c r="D243" s="194"/>
      <c r="E243" s="195"/>
      <c r="F243" s="196"/>
      <c r="G243" s="196"/>
      <c r="H243" s="197"/>
      <c r="I243" s="197"/>
      <c r="J243" s="112">
        <f>J241+J242</f>
        <v>340000.00710000005</v>
      </c>
      <c r="K243" s="23"/>
      <c r="L243" s="104"/>
      <c r="M243" s="104"/>
    </row>
    <row r="244" spans="1:11" ht="14.25">
      <c r="A244" s="198"/>
      <c r="B244" s="199"/>
      <c r="C244" s="199"/>
      <c r="D244" s="199"/>
      <c r="E244" s="200"/>
      <c r="F244" s="5"/>
      <c r="G244" s="198"/>
      <c r="H244" s="5"/>
      <c r="I244" s="201"/>
      <c r="J244" s="202"/>
      <c r="K244" s="22"/>
    </row>
    <row r="245" spans="1:11" ht="14.25">
      <c r="A245" s="198"/>
      <c r="B245" s="198" t="s">
        <v>758</v>
      </c>
      <c r="C245" s="199"/>
      <c r="D245" s="199"/>
      <c r="E245" s="199"/>
      <c r="F245" s="200"/>
      <c r="G245" s="5"/>
      <c r="H245" s="198" t="s">
        <v>759</v>
      </c>
      <c r="I245" s="5"/>
      <c r="J245" s="201"/>
      <c r="K245" s="22"/>
    </row>
    <row r="246" spans="1:11" ht="14.25">
      <c r="A246" s="198"/>
      <c r="B246" s="198" t="s">
        <v>553</v>
      </c>
      <c r="C246" s="199"/>
      <c r="D246" s="199"/>
      <c r="E246" s="199"/>
      <c r="F246" s="200"/>
      <c r="G246" s="306" t="s">
        <v>554</v>
      </c>
      <c r="H246" s="307"/>
      <c r="I246" s="307"/>
      <c r="J246" s="5"/>
      <c r="K246" s="22"/>
    </row>
    <row r="247" spans="1:11" ht="14.25">
      <c r="A247" s="198"/>
      <c r="B247" s="198"/>
      <c r="C247" s="199"/>
      <c r="D247" s="118"/>
      <c r="E247" s="118"/>
      <c r="F247" s="200"/>
      <c r="G247" s="307"/>
      <c r="H247" s="307"/>
      <c r="I247" s="307"/>
      <c r="J247" s="5"/>
      <c r="K247" s="22"/>
    </row>
    <row r="248" spans="1:11" ht="14.25">
      <c r="A248" s="198"/>
      <c r="B248" s="198" t="s">
        <v>555</v>
      </c>
      <c r="C248" s="199"/>
      <c r="D248" s="118"/>
      <c r="E248" s="118"/>
      <c r="F248" s="118"/>
      <c r="G248" s="118"/>
      <c r="H248" s="204"/>
      <c r="I248" s="5"/>
      <c r="J248" s="5"/>
      <c r="K248" s="22"/>
    </row>
    <row r="249" spans="1:11" ht="14.25">
      <c r="A249" s="198"/>
      <c r="B249" s="198" t="s">
        <v>556</v>
      </c>
      <c r="C249" s="199"/>
      <c r="D249" s="118"/>
      <c r="E249" s="118"/>
      <c r="F249" s="118"/>
      <c r="G249" s="306" t="s">
        <v>557</v>
      </c>
      <c r="H249" s="307"/>
      <c r="I249" s="307"/>
      <c r="J249" s="5"/>
      <c r="K249" s="22"/>
    </row>
    <row r="250" spans="1:11" ht="14.25">
      <c r="A250" s="198"/>
      <c r="B250" s="198"/>
      <c r="C250" s="199"/>
      <c r="D250" s="199"/>
      <c r="E250" s="199"/>
      <c r="F250" s="201"/>
      <c r="G250" s="306" t="s">
        <v>558</v>
      </c>
      <c r="H250" s="307"/>
      <c r="I250" s="307"/>
      <c r="J250" s="5"/>
      <c r="K250" s="22"/>
    </row>
    <row r="251" spans="1:11" ht="14.25">
      <c r="A251" s="198"/>
      <c r="B251" s="198" t="s">
        <v>559</v>
      </c>
      <c r="C251" s="5"/>
      <c r="D251" s="5"/>
      <c r="E251" s="199"/>
      <c r="F251" s="201"/>
      <c r="G251" s="321"/>
      <c r="H251" s="321"/>
      <c r="I251" s="321"/>
      <c r="J251" s="5"/>
      <c r="K251" s="22"/>
    </row>
    <row r="252" spans="1:11" ht="14.25">
      <c r="A252" s="5"/>
      <c r="B252" s="198" t="s">
        <v>560</v>
      </c>
      <c r="C252" s="5"/>
      <c r="D252" s="5"/>
      <c r="E252" s="199"/>
      <c r="F252" s="201"/>
      <c r="G252" s="321"/>
      <c r="H252" s="321"/>
      <c r="I252" s="321"/>
      <c r="J252" s="5"/>
      <c r="K252" s="22"/>
    </row>
    <row r="253" spans="1:11" ht="15">
      <c r="A253" s="206"/>
      <c r="B253" s="5"/>
      <c r="C253" s="122"/>
      <c r="D253" s="199"/>
      <c r="E253" s="199"/>
      <c r="F253" s="200"/>
      <c r="G253" s="318" t="s">
        <v>561</v>
      </c>
      <c r="H253" s="320"/>
      <c r="I253" s="320"/>
      <c r="J253" s="208"/>
      <c r="K253" s="22"/>
    </row>
    <row r="254" spans="1:11" ht="15">
      <c r="A254" s="207"/>
      <c r="B254" s="206"/>
      <c r="C254" s="5"/>
      <c r="D254" s="199"/>
      <c r="E254" s="313" t="s">
        <v>763</v>
      </c>
      <c r="F254" s="320"/>
      <c r="G254" s="320"/>
      <c r="H254" s="320"/>
      <c r="I254" s="320"/>
      <c r="J254" s="320"/>
      <c r="K254" s="22"/>
    </row>
    <row r="255" spans="1:11" ht="15">
      <c r="A255" s="198"/>
      <c r="B255" s="207" t="s">
        <v>563</v>
      </c>
      <c r="C255" s="126"/>
      <c r="D255" s="199"/>
      <c r="E255" s="127"/>
      <c r="F255" s="200"/>
      <c r="G255" s="313" t="s">
        <v>564</v>
      </c>
      <c r="H255" s="320"/>
      <c r="I255" s="320"/>
      <c r="J255" s="208"/>
      <c r="K255" s="22"/>
    </row>
    <row r="256" spans="1:147" s="20" customFormat="1" ht="14.25">
      <c r="A256" s="198"/>
      <c r="B256" s="198" t="s">
        <v>759</v>
      </c>
      <c r="C256" s="199"/>
      <c r="D256" s="209"/>
      <c r="E256" s="209"/>
      <c r="F256" s="209"/>
      <c r="G256" s="313" t="s">
        <v>565</v>
      </c>
      <c r="H256" s="320"/>
      <c r="I256" s="320"/>
      <c r="J256" s="208"/>
      <c r="K256" s="22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</row>
    <row r="257" spans="1:147" s="20" customFormat="1" ht="14.25">
      <c r="A257" s="198"/>
      <c r="B257" s="198" t="s">
        <v>566</v>
      </c>
      <c r="C257" s="129"/>
      <c r="D257" s="203"/>
      <c r="E257" s="199"/>
      <c r="F257" s="203"/>
      <c r="G257" s="313" t="s">
        <v>566</v>
      </c>
      <c r="H257" s="320"/>
      <c r="I257" s="320"/>
      <c r="J257" s="208"/>
      <c r="K257" s="22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</row>
    <row r="258" spans="1:147" s="20" customFormat="1" ht="14.25">
      <c r="A258" s="198"/>
      <c r="B258" s="198" t="s">
        <v>567</v>
      </c>
      <c r="C258" s="129"/>
      <c r="D258" s="203"/>
      <c r="E258" s="118"/>
      <c r="F258" s="203"/>
      <c r="G258" s="313" t="s">
        <v>567</v>
      </c>
      <c r="H258" s="320"/>
      <c r="I258" s="320"/>
      <c r="J258" s="129"/>
      <c r="K258" s="22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</row>
    <row r="259" spans="1:147" s="20" customFormat="1" ht="14.25">
      <c r="A259" s="210"/>
      <c r="B259" s="198" t="s">
        <v>568</v>
      </c>
      <c r="C259" s="129"/>
      <c r="D259" s="203"/>
      <c r="E259" s="203"/>
      <c r="F259" s="203"/>
      <c r="G259" s="313" t="s">
        <v>568</v>
      </c>
      <c r="H259" s="320"/>
      <c r="I259" s="320"/>
      <c r="J259" s="129"/>
      <c r="K259" s="22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</row>
    <row r="260" spans="1:147" s="20" customFormat="1" ht="14.25">
      <c r="A260" s="198"/>
      <c r="B260" s="210"/>
      <c r="C260" s="129"/>
      <c r="D260" s="205"/>
      <c r="E260" s="5"/>
      <c r="F260" s="208"/>
      <c r="G260" s="210"/>
      <c r="H260" s="129"/>
      <c r="I260" s="129"/>
      <c r="J260" s="129"/>
      <c r="K260" s="22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</row>
    <row r="261" spans="1:147" s="20" customFormat="1" ht="14.25">
      <c r="A261" s="210"/>
      <c r="B261" s="198" t="s">
        <v>517</v>
      </c>
      <c r="C261" s="5"/>
      <c r="D261" s="319"/>
      <c r="E261" s="319"/>
      <c r="F261" s="319"/>
      <c r="G261" s="313" t="s">
        <v>517</v>
      </c>
      <c r="H261" s="320"/>
      <c r="I261" s="320"/>
      <c r="J261" s="5"/>
      <c r="K261" s="22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</row>
    <row r="262" spans="1:147" s="20" customFormat="1" ht="14.25">
      <c r="A262" s="206"/>
      <c r="B262" s="210" t="s">
        <v>764</v>
      </c>
      <c r="C262" s="199"/>
      <c r="D262" s="319"/>
      <c r="E262" s="319"/>
      <c r="F262" s="319"/>
      <c r="G262" s="210" t="s">
        <v>765</v>
      </c>
      <c r="H262" s="5"/>
      <c r="I262" s="5"/>
      <c r="J262" s="5"/>
      <c r="K262" s="2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</row>
    <row r="263" spans="1:147" s="20" customFormat="1" ht="12.75">
      <c r="A263" s="206"/>
      <c r="B263" s="206"/>
      <c r="C263" s="126"/>
      <c r="D263" s="199"/>
      <c r="E263" s="199"/>
      <c r="F263" s="201"/>
      <c r="G263" s="5"/>
      <c r="H263" s="5"/>
      <c r="I263" s="5"/>
      <c r="J263" s="5"/>
      <c r="K263" s="22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</row>
    <row r="264" spans="1:11" ht="12.75">
      <c r="A264" s="211"/>
      <c r="B264" s="5"/>
      <c r="C264" s="5"/>
      <c r="D264" s="5"/>
      <c r="E264" s="5"/>
      <c r="F264" s="211"/>
      <c r="G264" s="211"/>
      <c r="H264" s="211"/>
      <c r="I264" s="211"/>
      <c r="J264" s="211"/>
      <c r="K264" s="22"/>
    </row>
    <row r="265" spans="1:11" ht="12.75">
      <c r="A265" s="211"/>
      <c r="B265" s="5"/>
      <c r="C265" s="5"/>
      <c r="D265" s="5"/>
      <c r="E265" s="5"/>
      <c r="F265" s="211"/>
      <c r="G265" s="211"/>
      <c r="H265" s="211"/>
      <c r="I265" s="211"/>
      <c r="J265" s="211"/>
      <c r="K265" s="22"/>
    </row>
    <row r="277" spans="2:147" s="48" customFormat="1" ht="12.75">
      <c r="B277"/>
      <c r="C277"/>
      <c r="D277"/>
      <c r="E277"/>
      <c r="I277" s="62"/>
      <c r="K277" s="20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</row>
  </sheetData>
  <sheetProtection/>
  <mergeCells count="21">
    <mergeCell ref="G1:J5"/>
    <mergeCell ref="D7:F7"/>
    <mergeCell ref="G7:H7"/>
    <mergeCell ref="A9:J9"/>
    <mergeCell ref="G258:I258"/>
    <mergeCell ref="G259:I259"/>
    <mergeCell ref="G250:I250"/>
    <mergeCell ref="G251:I251"/>
    <mergeCell ref="B13:J13"/>
    <mergeCell ref="B14:J14"/>
    <mergeCell ref="G246:I247"/>
    <mergeCell ref="D261:F261"/>
    <mergeCell ref="G261:I261"/>
    <mergeCell ref="G249:I249"/>
    <mergeCell ref="D262:F262"/>
    <mergeCell ref="G252:I252"/>
    <mergeCell ref="G253:I253"/>
    <mergeCell ref="E254:J254"/>
    <mergeCell ref="G255:I255"/>
    <mergeCell ref="G256:I256"/>
    <mergeCell ref="G257:I25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YianBas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ΓΙΩΡΓΟΣ</dc:creator>
  <cp:keywords/>
  <dc:description/>
  <cp:lastModifiedBy>xristos</cp:lastModifiedBy>
  <cp:lastPrinted>2013-11-25T08:09:26Z</cp:lastPrinted>
  <dcterms:created xsi:type="dcterms:W3CDTF">2006-05-11T09:33:17Z</dcterms:created>
  <dcterms:modified xsi:type="dcterms:W3CDTF">2013-11-26T11:23:40Z</dcterms:modified>
  <cp:category/>
  <cp:version/>
  <cp:contentType/>
  <cp:contentStatus/>
</cp:coreProperties>
</file>